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Seguridad Patrimonial\"/>
    </mc:Choice>
  </mc:AlternateContent>
  <xr:revisionPtr revIDLastSave="0" documentId="13_ncr:1_{7004B2A7-560E-4D05-B7B9-C4AEBD72E1F9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Cálculo final" sheetId="22" state="hidden" r:id="rId1"/>
    <sheet name="METODOLOGIA" sheetId="28" r:id="rId2"/>
    <sheet name="COORD. SEG. PAT." sheetId="27" r:id="rId3"/>
    <sheet name="MAPA DE PROCESOS 2020" sheetId="18" state="hidden" r:id="rId4"/>
  </sheets>
  <externalReferences>
    <externalReference r:id="rId5"/>
  </externalReferences>
  <definedNames>
    <definedName name="_xlnm._FilterDatabase" localSheetId="2" hidden="1">'COORD. SEG. PAT.'!$A$8:$AF$38</definedName>
    <definedName name="_xlnm.Print_Area" localSheetId="2">'COORD. SEG. PAT.'!$A$1:$AF$63</definedName>
    <definedName name="_xlnm.Print_Area" localSheetId="3">'MAPA DE PROCESOS 2020'!$A$1:$D$44</definedName>
    <definedName name="CONSECUENCIAS">[1]CONSECUENCIAS!$B$6:$B$116</definedName>
    <definedName name="PELIGRO">[1]PELIGRO!$B$6:$B$237</definedName>
    <definedName name="RIESGOS">[1]RIESGOS!$B$6:$B$91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9" i="27" l="1"/>
  <c r="AE29" i="27" s="1"/>
  <c r="AF29" i="27" s="1"/>
  <c r="O29" i="27"/>
  <c r="Q29" i="27" s="1"/>
  <c r="R29" i="27" s="1"/>
  <c r="AC28" i="27"/>
  <c r="AE28" i="27" s="1"/>
  <c r="AF28" i="27" s="1"/>
  <c r="O28" i="27"/>
  <c r="Q28" i="27" s="1"/>
  <c r="R28" i="27" s="1"/>
  <c r="AF27" i="27"/>
  <c r="R27" i="27"/>
  <c r="AC38" i="27" l="1"/>
  <c r="AE38" i="27" s="1"/>
  <c r="AF38" i="27" s="1"/>
  <c r="O38" i="27"/>
  <c r="Q38" i="27" s="1"/>
  <c r="R38" i="27" s="1"/>
  <c r="AC37" i="27"/>
  <c r="AE37" i="27" s="1"/>
  <c r="AF37" i="27" s="1"/>
  <c r="O37" i="27"/>
  <c r="Q37" i="27" s="1"/>
  <c r="R37" i="27" s="1"/>
  <c r="AC36" i="27"/>
  <c r="AE36" i="27" s="1"/>
  <c r="AF36" i="27" s="1"/>
  <c r="O36" i="27"/>
  <c r="Q36" i="27" s="1"/>
  <c r="R36" i="27" s="1"/>
  <c r="AC35" i="27"/>
  <c r="AE35" i="27" s="1"/>
  <c r="AF35" i="27" s="1"/>
  <c r="O35" i="27"/>
  <c r="Q35" i="27" s="1"/>
  <c r="R35" i="27" s="1"/>
  <c r="AC34" i="27"/>
  <c r="AE34" i="27" s="1"/>
  <c r="AF34" i="27" s="1"/>
  <c r="O34" i="27"/>
  <c r="Q34" i="27" s="1"/>
  <c r="R34" i="27" s="1"/>
  <c r="AC33" i="27"/>
  <c r="AE33" i="27" s="1"/>
  <c r="AF33" i="27" s="1"/>
  <c r="O33" i="27"/>
  <c r="Q33" i="27" s="1"/>
  <c r="R33" i="27" s="1"/>
  <c r="AC32" i="27"/>
  <c r="AE32" i="27" s="1"/>
  <c r="AF32" i="27" s="1"/>
  <c r="O32" i="27"/>
  <c r="Q32" i="27" s="1"/>
  <c r="R32" i="27" s="1"/>
  <c r="AC31" i="27"/>
  <c r="AE31" i="27" s="1"/>
  <c r="AF31" i="27" s="1"/>
  <c r="O31" i="27"/>
  <c r="Q31" i="27" s="1"/>
  <c r="R31" i="27" s="1"/>
  <c r="O26" i="27"/>
  <c r="Q26" i="27" s="1"/>
  <c r="O25" i="27"/>
  <c r="Q25" i="27" s="1"/>
  <c r="AC24" i="27"/>
  <c r="AE24" i="27" s="1"/>
  <c r="AF24" i="27" s="1"/>
  <c r="O24" i="27"/>
  <c r="Q24" i="27" s="1"/>
  <c r="R24" i="27" s="1"/>
  <c r="O23" i="27"/>
  <c r="Q23" i="27" s="1"/>
  <c r="O22" i="27"/>
  <c r="Q22" i="27" s="1"/>
  <c r="O21" i="27"/>
  <c r="Q21" i="27" s="1"/>
  <c r="O20" i="27"/>
  <c r="Q20" i="27" s="1"/>
  <c r="AC26" i="27" l="1"/>
  <c r="AE26" i="27" s="1"/>
  <c r="AF26" i="27" s="1"/>
  <c r="R26" i="27"/>
  <c r="AC25" i="27"/>
  <c r="AE25" i="27" s="1"/>
  <c r="AF25" i="27" s="1"/>
  <c r="R25" i="27"/>
  <c r="AC23" i="27"/>
  <c r="AE23" i="27" s="1"/>
  <c r="AF23" i="27" s="1"/>
  <c r="R23" i="27"/>
  <c r="AC22" i="27"/>
  <c r="AE22" i="27" s="1"/>
  <c r="AF22" i="27" s="1"/>
  <c r="R22" i="27"/>
  <c r="AC21" i="27"/>
  <c r="AE21" i="27" s="1"/>
  <c r="AF21" i="27" s="1"/>
  <c r="R21" i="27"/>
  <c r="AC20" i="27"/>
  <c r="AE20" i="27" s="1"/>
  <c r="AF20" i="27" s="1"/>
  <c r="R20" i="27"/>
  <c r="AC19" i="27"/>
  <c r="AE19" i="27" s="1"/>
  <c r="AF19" i="27" s="1"/>
  <c r="O19" i="27"/>
  <c r="Q19" i="27" s="1"/>
  <c r="R19" i="27" s="1"/>
  <c r="AC18" i="27"/>
  <c r="AE18" i="27" s="1"/>
  <c r="AF18" i="27" s="1"/>
  <c r="O18" i="27"/>
  <c r="Q18" i="27" s="1"/>
  <c r="R18" i="27" s="1"/>
  <c r="AC17" i="27"/>
  <c r="AE17" i="27" s="1"/>
  <c r="AF17" i="27" s="1"/>
  <c r="O17" i="27"/>
  <c r="Q17" i="27" s="1"/>
  <c r="R17" i="27" s="1"/>
  <c r="AC16" i="27"/>
  <c r="AE16" i="27" s="1"/>
  <c r="AF16" i="27" s="1"/>
  <c r="O16" i="27"/>
  <c r="Q16" i="27" s="1"/>
  <c r="R16" i="27" s="1"/>
  <c r="AC15" i="27"/>
  <c r="AE15" i="27" s="1"/>
  <c r="AF15" i="27" s="1"/>
  <c r="O15" i="27"/>
  <c r="Q15" i="27" s="1"/>
  <c r="R15" i="27" s="1"/>
  <c r="AC14" i="27"/>
  <c r="AE14" i="27" s="1"/>
  <c r="AF14" i="27" s="1"/>
  <c r="O14" i="27"/>
  <c r="Q14" i="27" s="1"/>
  <c r="R14" i="27" s="1"/>
  <c r="AC13" i="27"/>
  <c r="AE13" i="27" s="1"/>
  <c r="AF13" i="27" s="1"/>
  <c r="O13" i="27"/>
  <c r="Q13" i="27" s="1"/>
  <c r="R13" i="27" s="1"/>
  <c r="AC12" i="27"/>
  <c r="AE12" i="27" s="1"/>
  <c r="AF12" i="27" s="1"/>
  <c r="O12" i="27"/>
  <c r="Q12" i="27" s="1"/>
  <c r="R12" i="27" s="1"/>
  <c r="AC11" i="27"/>
  <c r="AE11" i="27" s="1"/>
  <c r="AF11" i="27" s="1"/>
  <c r="O11" i="27"/>
  <c r="Q11" i="27" s="1"/>
  <c r="R11" i="27" s="1"/>
  <c r="AC30" i="27" l="1"/>
  <c r="AE30" i="27" s="1"/>
  <c r="AF30" i="27" s="1"/>
  <c r="O30" i="27"/>
  <c r="Q30" i="27" s="1"/>
  <c r="R30" i="27" s="1"/>
</calcChain>
</file>

<file path=xl/sharedStrings.xml><?xml version="1.0" encoding="utf-8"?>
<sst xmlns="http://schemas.openxmlformats.org/spreadsheetml/2006/main" count="482" uniqueCount="280">
  <si>
    <t>PROCESO</t>
  </si>
  <si>
    <t>TAREA</t>
  </si>
  <si>
    <t>S</t>
  </si>
  <si>
    <t>Eliminación</t>
  </si>
  <si>
    <t>Sustitución</t>
  </si>
  <si>
    <t>Control Administrativo</t>
  </si>
  <si>
    <t>EPP</t>
  </si>
  <si>
    <t>Controles de Ingeniería</t>
  </si>
  <si>
    <t>EXPLOTACION</t>
  </si>
  <si>
    <t>ACTIVIDADES</t>
  </si>
  <si>
    <t xml:space="preserve">VENTILACION </t>
  </si>
  <si>
    <t>VENTILACION DE LABOR</t>
  </si>
  <si>
    <t>DESATADO DE ROCAS</t>
  </si>
  <si>
    <t xml:space="preserve">PERFORACION </t>
  </si>
  <si>
    <t>PERFORACION CON JUMBO (MUKI, BOLTER. HAMMER)</t>
  </si>
  <si>
    <t>PERFORACION CON JACK LEGG</t>
  </si>
  <si>
    <t>PERFORACION CON STOPPER</t>
  </si>
  <si>
    <t>VOLADURA</t>
  </si>
  <si>
    <t>CARGUIO Y VOLADURA EN LABORES HORIZONTALES Y RAMPAS</t>
  </si>
  <si>
    <t>CARGUIO Y VOLADURA EN CHIMENEAS</t>
  </si>
  <si>
    <t>CARGUIO Y VOLADURA EN TALADROS LARGOS</t>
  </si>
  <si>
    <t>CARGUIO Y VOLADURA SECUNDARIA</t>
  </si>
  <si>
    <t xml:space="preserve">SOSTENIMIENTO </t>
  </si>
  <si>
    <t>MECANIZADO: PERNO + MALLA ELECTROSOLDADA</t>
  </si>
  <si>
    <t>MANUAL: PERNO + MALLA ELECTROSOLDADA</t>
  </si>
  <si>
    <t>CIMBRAS</t>
  </si>
  <si>
    <t>CUADROS DE MADERA</t>
  </si>
  <si>
    <t xml:space="preserve">SHOTCRETE  MANUAL </t>
  </si>
  <si>
    <t>SHOTCRETE MECANIZADO</t>
  </si>
  <si>
    <t>EN CHIMENEAS</t>
  </si>
  <si>
    <t>WOOD PACK</t>
  </si>
  <si>
    <t>LIMPIEZA</t>
  </si>
  <si>
    <t>SCOOPTRAMS LABORES HORIZONTALES RAMPAS</t>
  </si>
  <si>
    <t>SCOOPTRAMS SLCM</t>
  </si>
  <si>
    <t>SCOOPTRAMS CORTE Y RELLENO</t>
  </si>
  <si>
    <t>TRASLADO DE SCOOTRAMS</t>
  </si>
  <si>
    <t>CON MINICARGADOR</t>
  </si>
  <si>
    <t>EXTRACCION</t>
  </si>
  <si>
    <t>PROVOCAION SLCM</t>
  </si>
  <si>
    <t>CON SCCOPTRAMS A TELEMANDO</t>
  </si>
  <si>
    <t>CON SCOOPTRAMS A CONTROL REMOTO</t>
  </si>
  <si>
    <t>CON LOCOMOTORAS</t>
  </si>
  <si>
    <t>TRABAJOS EN PARRILLA</t>
  </si>
  <si>
    <t>CON DUMPER</t>
  </si>
  <si>
    <t>CON VOLQUETE</t>
  </si>
  <si>
    <t>IZAJE</t>
  </si>
  <si>
    <t>PRUEBA EN VACIO</t>
  </si>
  <si>
    <t>IZAJE DE MATERIALES</t>
  </si>
  <si>
    <t>IZAJE DE MINERAL / DESMONTE</t>
  </si>
  <si>
    <t>TRANSPORTE DE PERSONAL</t>
  </si>
  <si>
    <t>EN JAULA</t>
  </si>
  <si>
    <t>EN CALESA</t>
  </si>
  <si>
    <t>CAMION P.BUS</t>
  </si>
  <si>
    <t>KUBOTA /KAWASAKI</t>
  </si>
  <si>
    <t>TRASLADO DE MATERIALES</t>
  </si>
  <si>
    <t>TRASLADO CON PLATAFORMAS</t>
  </si>
  <si>
    <t>TRASLADO CON CAMION UTILITARIO</t>
  </si>
  <si>
    <t>TRASLADO CON TELEHANDLER</t>
  </si>
  <si>
    <t>TRASLADO CON SCOOPTRAMS</t>
  </si>
  <si>
    <t>MAPEO DE PROCESOS MINA 2020</t>
  </si>
  <si>
    <t>SEVERIDAD</t>
  </si>
  <si>
    <t>A</t>
  </si>
  <si>
    <t>B</t>
  </si>
  <si>
    <t>C</t>
  </si>
  <si>
    <t>D</t>
  </si>
  <si>
    <t>E</t>
  </si>
  <si>
    <t>PROBABILIDAD</t>
  </si>
  <si>
    <t>ACTIVIDAD</t>
  </si>
  <si>
    <t>D.S.024 - 2016</t>
  </si>
  <si>
    <t>F</t>
  </si>
  <si>
    <t>NIVEL</t>
  </si>
  <si>
    <t>PELIGRO</t>
  </si>
  <si>
    <t>RM 050-2013-TR</t>
  </si>
  <si>
    <t>Indice de Personas Expuestas</t>
  </si>
  <si>
    <t>Indice de Procedimiento</t>
  </si>
  <si>
    <t>Indice de capacitación</t>
  </si>
  <si>
    <t>Indice de Exposición</t>
  </si>
  <si>
    <t>TIPO DE ACTIVIDAD</t>
  </si>
  <si>
    <t>Indice de Probabilidad</t>
  </si>
  <si>
    <t>Indice de Severidad</t>
  </si>
  <si>
    <t>EVALUACIÓN DE RIESGO</t>
  </si>
  <si>
    <t>Probabilidad   x Severidad</t>
  </si>
  <si>
    <t>Nivel de Riesgo</t>
  </si>
  <si>
    <t>ÍNDICE</t>
  </si>
  <si>
    <t>Personas Expuestas (A)</t>
  </si>
  <si>
    <t>Procedimientos Existentes (B)</t>
  </si>
  <si>
    <t>Capacitación (C)</t>
  </si>
  <si>
    <t>Exposición al Riesgo (D)</t>
  </si>
  <si>
    <t>1-3</t>
  </si>
  <si>
    <t>Existen, son satisfactorios y suficientes.</t>
  </si>
  <si>
    <t>Personal entrenado, conoce el peligro y lo previene</t>
  </si>
  <si>
    <t>Al menos una vez al año</t>
  </si>
  <si>
    <t>Esporádicamente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</si>
  <si>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</si>
  <si>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</si>
  <si>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</si>
  <si>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</si>
  <si>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Eventualmente</t>
  </si>
  <si>
    <t>&gt;12</t>
  </si>
  <si>
    <t>No existe.</t>
  </si>
  <si>
    <t>Personal no entrenado, no conoce el peligro, no toma acciones de control.</t>
  </si>
  <si>
    <t>Al menos una vez al día</t>
  </si>
  <si>
    <t>Permanentemente</t>
  </si>
  <si>
    <t>DESCRIPCIÓN</t>
  </si>
  <si>
    <t>Ligeramente dañino</t>
  </si>
  <si>
    <t>Lesión sin incapacidad</t>
  </si>
  <si>
    <t>Disconfort / Incomodidad</t>
  </si>
  <si>
    <t>Dañino</t>
  </si>
  <si>
    <t>Lesión con incapacidad temporal</t>
  </si>
  <si>
    <t>Daño a la salud reversible</t>
  </si>
  <si>
    <t>Extremadamente dañino</t>
  </si>
  <si>
    <t>Lesión con incapacidad permanente</t>
  </si>
  <si>
    <t>Daño a la salud irreversible</t>
  </si>
  <si>
    <t>LIGERAMENTE DAÑINO</t>
  </si>
  <si>
    <t>DAÑINO</t>
  </si>
  <si>
    <t>EXTREMADAMENTE DAÑINO</t>
  </si>
  <si>
    <t>BAJA</t>
  </si>
  <si>
    <t>Trivial 4</t>
  </si>
  <si>
    <t>MEDIA</t>
  </si>
  <si>
    <t>ALTA</t>
  </si>
  <si>
    <t>JERARQUIA DE CONTROL</t>
  </si>
  <si>
    <t>RESPONSABLE</t>
  </si>
  <si>
    <t>REEVALUACIÓN</t>
  </si>
  <si>
    <t>PUESTO</t>
  </si>
  <si>
    <t>Rutinaria (R), No Rutinaria (NR), Emergencia (E)</t>
  </si>
  <si>
    <t>EMPRESA</t>
  </si>
  <si>
    <t>TIPO DE PELIGRO</t>
  </si>
  <si>
    <t>R</t>
  </si>
  <si>
    <t>Inundaciones</t>
  </si>
  <si>
    <t>Contacto directo e indirecto con descarga eléctrica (Rayo)</t>
  </si>
  <si>
    <t>Contacto con fuego e inhalación de humo</t>
  </si>
  <si>
    <t>Caídas, aplastamiento por colapso de estructuras</t>
  </si>
  <si>
    <t>Sobreexposición al agua</t>
  </si>
  <si>
    <t>Elaborado por:</t>
  </si>
  <si>
    <t>FECHA DE ACTUALIZACIÓN</t>
  </si>
  <si>
    <t>PUESTO DE TRABAJO</t>
  </si>
  <si>
    <t>CODIGO</t>
  </si>
  <si>
    <t>VERSIÓN</t>
  </si>
  <si>
    <t>IPERC ELABORADO BAJO LA NORMA : RESOLUCIÓN MINISTERIALN°050-2013-TR - ANEXO 3 - METODO 2</t>
  </si>
  <si>
    <t>Moderado                                      9 - 17</t>
  </si>
  <si>
    <t>Tolerable           
 5 - 8</t>
  </si>
  <si>
    <t>Importante                             17 - 25</t>
  </si>
  <si>
    <t>Moderado               
9 - 16</t>
  </si>
  <si>
    <t>Tolerable              
5 - 8</t>
  </si>
  <si>
    <t>Intolerable                      
   25 - 37</t>
  </si>
  <si>
    <t>Importante          
17 - 24</t>
  </si>
  <si>
    <t>REQUISITOS LEGALES</t>
  </si>
  <si>
    <t>Ley 29783 - N° 005-2012-TR, Reglamento de Seguridad y Salud en el Trabajo.</t>
  </si>
  <si>
    <t>RIESGO ASOCIADO</t>
  </si>
  <si>
    <t>Cortocircuito, incendio</t>
  </si>
  <si>
    <t>Golpes</t>
  </si>
  <si>
    <t>Atrapamiento, golpe</t>
  </si>
  <si>
    <t>Golpes, caída de objetos</t>
  </si>
  <si>
    <t>Caída al mismo nivel</t>
  </si>
  <si>
    <t>Fatiga visual</t>
  </si>
  <si>
    <t>Sobreesfuerzo físico</t>
  </si>
  <si>
    <t>Usar zapato de seguridad</t>
  </si>
  <si>
    <t>Caída a mismo nivel</t>
  </si>
  <si>
    <t>Picadura, mordedura</t>
  </si>
  <si>
    <t>TRASLADO A CAMPO</t>
  </si>
  <si>
    <t>SUPERVISIÓN EN CAMPO</t>
  </si>
  <si>
    <t>TRABAJOS ADMINISTRATIVOS Y CAMPO</t>
  </si>
  <si>
    <t>Contagio en el lugar de  trabajo generando  la enfermedad COVID-19</t>
  </si>
  <si>
    <t>TODAS LAS ACTIVIDADES</t>
  </si>
  <si>
    <t>Persona: Uso de zapatos de seguirdad antideslizantes</t>
  </si>
  <si>
    <t>Pisada en falso, rodamiento de RFF caída a mismo y diferente nivel</t>
  </si>
  <si>
    <t>Persona: Usar botas de seguridad</t>
  </si>
  <si>
    <t>Fuente: Realizar el mantenimiento de carreteras</t>
  </si>
  <si>
    <t>Expocisión a radiación solar / deshidratación</t>
  </si>
  <si>
    <t>Tolerable 5 - 8</t>
  </si>
  <si>
    <t>Moderado 9 - 16</t>
  </si>
  <si>
    <t>Importante 17 - 24</t>
  </si>
  <si>
    <t>Intolerable 25 - 36</t>
  </si>
  <si>
    <t>NIVEL DE RIESGO</t>
  </si>
  <si>
    <t>INTERPRETACIÓN / SIGNIFICADO</t>
  </si>
  <si>
    <t>No se debe continuar y comenzar el trabajo hasta que se reduzca el riesgo. Si no es posible reducir el riesgo, incluso con rescursos ilimitados, debe prohibirse el trabajo.</t>
  </si>
  <si>
    <t>No se debe comenzar el trabajo hasta que se reduzca el riesgo. Puede que se precisen recursos considerables para controlar el riesgo. Cuando el riesgo corresponda a un trabajo que se está realizando, debe remediarse el problema en un tiempo inferior al de los riesgos moderados.</t>
  </si>
  <si>
    <t xml:space="preserve">Se deben hacer esfuerzos para reducir el riesgo, determinando las inversiones precisas. Las medidas para reducir el riesgo deben implantarse en un periodo determinado. </t>
  </si>
  <si>
    <t>Cuando el riesgo moderado está asociado con consecuencias extremadamente dañinas (mortal o muy graves), se precisará una acción posterior para establecer, con mas precisión, la probabilidad de daño como base para determinar la necesidad de mejora de las medidas de control.</t>
  </si>
  <si>
    <t>Tolerable   5 - 8</t>
  </si>
  <si>
    <t>No se necesita mejorar la acción preventiva. Sin embargo se deben considerar soluciones mas rentables o mejoras que no supongan una carga económica importante.</t>
  </si>
  <si>
    <t>Se requiere comprobaciones periódicas para asegurar que se mantiene ala eficacia de las medidas de control.</t>
  </si>
  <si>
    <t>Trivial           4</t>
  </si>
  <si>
    <t>No se necesita adoptar ninguna acción.</t>
  </si>
  <si>
    <t>TIPO DE RIESGO S(Seguridad)/SO (Seguridad Ocupacional)</t>
  </si>
  <si>
    <t>SO</t>
  </si>
  <si>
    <t>Realización de actividades por trabajador en situación de discapacidad.(**)</t>
  </si>
  <si>
    <t>Exposición de actividades no adecuadas a personas en situación de discapacidad.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</si>
  <si>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</si>
  <si>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RUC</t>
  </si>
  <si>
    <t>GÉNERO</t>
  </si>
  <si>
    <t>INDISTINTO</t>
  </si>
  <si>
    <t>Realización de actividades por personal gestante y en periodo de lactancia.(*)</t>
  </si>
  <si>
    <t>Exposición de mujeres embarazadas a actividades no adecuadas.</t>
  </si>
  <si>
    <t>Incendio</t>
  </si>
  <si>
    <t>Tormentas eléctricas</t>
  </si>
  <si>
    <t>SARS-CoV-2</t>
  </si>
  <si>
    <t>Sismos</t>
  </si>
  <si>
    <t>Lluvias intensas</t>
  </si>
  <si>
    <t>Equipos energizados e instalaciones eléctricas</t>
  </si>
  <si>
    <t>Mobiliario de oficina: estantes, armarios, gabinetes</t>
  </si>
  <si>
    <t>Puertas y ventanas</t>
  </si>
  <si>
    <t>Materiales y objetos almacenados encima de mobiliario.</t>
  </si>
  <si>
    <t>Pisos mojados</t>
  </si>
  <si>
    <t>Objetos debajo del escritorio</t>
  </si>
  <si>
    <t>Pantalla de visualización de datos</t>
  </si>
  <si>
    <t>Manejo de vehículo</t>
  </si>
  <si>
    <t>Vehículos en movimiento (bicicletas, carretas, motocicletas, camioneta, camiones, tractores y dumpers)</t>
  </si>
  <si>
    <t>Sistema eléctrico</t>
  </si>
  <si>
    <t>Posturas forzadas (permanecer sentado de manera prolongada, cuello inclinado)</t>
  </si>
  <si>
    <t>Movimientos repetitivos (extremidades superiores e inferiores)</t>
  </si>
  <si>
    <t>Drenes, hoyos y desniveles del terreno.</t>
  </si>
  <si>
    <t>Suelo resbaladizo y húmedo (temporada de lluvias)</t>
  </si>
  <si>
    <t>Presencia de animales salvajes (hormigas, avispas, arañas, serpientes)</t>
  </si>
  <si>
    <t>Radiación solar</t>
  </si>
  <si>
    <t>IDENTIFICACIÓN DE PELIGROS, EVALUACIÓN DE RIESGOS Y CONTROLES (IPERC)</t>
  </si>
  <si>
    <t>IPERC ELABORADO BAJO LA NORMA : RESOLUCIÓN MINISTERIAL N°050-2013-TR - ANEXO 3 - METODO 2</t>
  </si>
  <si>
    <t>Para la identificación de los peligros de una persona en gestación, con discapacidad y riesgo para la procreación se identificará a través de asterisco en la columna de peligro de la matriz.
*      Personal en Gestación
**     Personal con Discapacidad
***    Personal con Riesgo de Procreación</t>
  </si>
  <si>
    <t>Revisado y aprobado por:</t>
  </si>
  <si>
    <t>Medio: Realizar oportunamente la interlínea de las parcelas</t>
  </si>
  <si>
    <t xml:space="preserve">Medio: Plan de emergencia. Conformación de la brigada de emergencia. Simulacros de emergencia. Persona: Dotación y capacitación a la brigada de emergencias. </t>
  </si>
  <si>
    <t>Medio: Plan de emergencia. Conformación de la brigada de emergencia. Simulacros de emergencia. Persona: Dotación y capacitación a la brigada de emergencias.</t>
  </si>
  <si>
    <t>Persona: guantes y botas de seguridad con punta de acero.</t>
  </si>
  <si>
    <t>Persona: Usar camisa mangalarga. Usar bloqueador solar.</t>
  </si>
  <si>
    <r>
      <rPr>
        <sz val="40"/>
        <color theme="1"/>
        <rFont val="Arial"/>
        <family val="2"/>
      </rPr>
      <t>Medio:Realizar la interlínea. 
Persona: Capacitación en primeros auxilios, Contar con suero antiofídico.
Persona: Evitar realizar necesidades fisiologicas a campo abierto, trasladarse al campamento mas cercano.</t>
    </r>
  </si>
  <si>
    <r>
      <t>Persona: Capacitar en el uso de EPP</t>
    </r>
    <r>
      <rPr>
        <b/>
        <sz val="24"/>
        <rFont val="Arial"/>
        <family val="2"/>
      </rPr>
      <t/>
    </r>
  </si>
  <si>
    <r>
      <t xml:space="preserve">JEFATURA DE SST
</t>
    </r>
    <r>
      <rPr>
        <sz val="40"/>
        <rFont val="Arial"/>
        <family val="2"/>
      </rPr>
      <t>Cristian Villalobos Salas
(Supervisor SST)</t>
    </r>
  </si>
  <si>
    <t>TRABAJOS EN ESCRITORIO</t>
  </si>
  <si>
    <t>ELECTRICO</t>
  </si>
  <si>
    <t>Fuente: Instalaciones eléctricas con puesta a tierra y monitoreo. Mantenimiento preventivo y correctivo de equipos eléctricos.</t>
  </si>
  <si>
    <t>Medio: Inspección periódica de equipos e instalaciones eléctricas. Instalación e inspección de extintores portátiles.
Persona: Capacitación en IPERC. Capacitación en el uso de extintores portátiles.</t>
  </si>
  <si>
    <t>Persona: Uso de zapatos de seguirdad</t>
  </si>
  <si>
    <t>LOCATIVO</t>
  </si>
  <si>
    <t>Medio: Inspección periodica de condiciones. Mantener los gabinetes cerrados.
Persona: Capacitación en orden y limpieza.</t>
  </si>
  <si>
    <t>Fuente: Mantenimiento de puertas, ventanas y accesorios</t>
  </si>
  <si>
    <t>Medio: Inspección periodica de condiciones. Abrir y cerrar puertas y ventanas con precaución.
Persona: Capacitación en orden y limpieza.</t>
  </si>
  <si>
    <t>Desnivel de piso</t>
  </si>
  <si>
    <t>Caída al mismo nivel por tropiezos</t>
  </si>
  <si>
    <t xml:space="preserve">Persona: Capacitación de uso correcto y cuidado de EPP,  Capacitación de IPERC. </t>
  </si>
  <si>
    <t>Persona: Uso de zapato o botas de seguridad con punta de acero y suela antideslizante.</t>
  </si>
  <si>
    <t>Persona: Capacitación en orden y limpieza.</t>
  </si>
  <si>
    <t xml:space="preserve">Medio: Mantener los pisos secos en todo momento Señalizar los pisos húmedos o mojados (para limpieza).
Persona: Capacitación en IPERC. </t>
  </si>
  <si>
    <t>Medio: No ubicar objetos debajo del escritorios que limiten el libre movimiento de los segmentos corporales.
Persona: Capacitación en orden y limpieza.</t>
  </si>
  <si>
    <t>DISERGONÓMICO</t>
  </si>
  <si>
    <t>Fuente: Implementación de mobiliario ergonómico</t>
  </si>
  <si>
    <t>Medio: Superficie de monitor en línea horizontal visual del usuario. Mantener una iluminación adecuada en el área. Cumplimiento del programa de monitoreo de agentes ocupacionales. 
Persona: Realizar pausas activas. Capacitación en ergonomía.
Exámenes médicos ocupacionales.</t>
  </si>
  <si>
    <t xml:space="preserve">Postura de trabajos prolongados en oficina </t>
  </si>
  <si>
    <t>MECANICO</t>
  </si>
  <si>
    <t>Despiste, choque, caídas</t>
  </si>
  <si>
    <t>Fuente: Realizar el mantenimiento preventivo y correctivo del vehículo.</t>
  </si>
  <si>
    <t>Medio: Los conductores contarán con licencia de conducir correspondiente y pase interno vehicular. Revisión de pre-uso del vehículo. Respetar los avisos y señales de tránsitos ubicados en la plantación. Medición de la velocidad de circulación de los vehículos en la plantación (uso de velocímetro).
Persona: Descanso del conductor. Capacitación en manejo defensivo. Capacitación en IPERC.</t>
  </si>
  <si>
    <t>Tránsito de personas (peatones) y animales (mulas, perro, otros)</t>
  </si>
  <si>
    <t>Choque, despiste, caídas, atropellamiento</t>
  </si>
  <si>
    <t>Carreteras irregulares (baches, desniveles, cunetas y alcantarillas)</t>
  </si>
  <si>
    <t>Despiste, choque, volcadura, hundimiento</t>
  </si>
  <si>
    <t xml:space="preserve">Medio: Cumplimiento del programa de monitoreo de agentes ocupacionales.
Persona: Capacitación en ergonomía. Capacitación en uso correcto y cuidado de EPP, EMO. Pausas activas. </t>
  </si>
  <si>
    <t xml:space="preserve">Fiuente: Realizar el mantenimiento preventivo y correctivo del vehículo. Colocar extintores en las unidades. </t>
  </si>
  <si>
    <t>Persona: Capacitar en el uso y manejo de extintores. Inspección de extintores.</t>
  </si>
  <si>
    <t>BIOLOGICO</t>
  </si>
  <si>
    <t>FÍSICO</t>
  </si>
  <si>
    <t>Ley 29783 - N° 005-2012-TR, Reglamento de Seguridad y Salud en el Trabajo. Ley 30102.</t>
  </si>
  <si>
    <t>FENÓMENOS NATURALES</t>
  </si>
  <si>
    <t>Ley N° 29783, Ley de Seguridad y Salud en el Trabajo
D.S. N°005-2012-TR Reglamento de Ley N° 29783
RM N° 022-2024-MINSA, Aprueban la Directiva Administrativa N° 349-MINSA/DGIESP-2024, Directiva Administrativa que establece las disposiciones para la vigilancia, prevención y control de la salud de los trabajadores con riesgo de exposición a SARS-CoV-2</t>
  </si>
  <si>
    <t>Medio: Ambientes ventilados. Controlar el aforo de personas.</t>
  </si>
  <si>
    <t>Medio: Plan de Vigilancia Prevención y Control COVID-19. Infografía de limpieza en equipos y ambientes de trabajo, señalización COVID-19.
Persona: Capacitación sobre prevención y factores de riesgo de COVID-19.</t>
  </si>
  <si>
    <t>OTROS</t>
  </si>
  <si>
    <t>PSICOSOCIAL</t>
  </si>
  <si>
    <t>Realizar controles periódicos y seguimiento.</t>
  </si>
  <si>
    <t>Persona: Usar el cinturon de seguridad</t>
  </si>
  <si>
    <t>Persona: Usar polo manga larga, pantalón, zapatos de seguridad</t>
  </si>
  <si>
    <t>Determinar actividades a realizar.
Realizar controles periódicos y seguimiento.</t>
  </si>
  <si>
    <t>TODAS LAS TAREAS</t>
  </si>
  <si>
    <t>COORDINADOR DE SEGURIDAD PATRIMONIAL</t>
  </si>
  <si>
    <t>INDUSTRIAS DEL SHANUSI S.A</t>
  </si>
  <si>
    <t>SEGURIDAD PATRIMONIAL</t>
  </si>
  <si>
    <t>IP-IDSH-SST-006</t>
  </si>
  <si>
    <t>INDUSTRIAS DEL SAHNUSI S.A. / RUC: 20450122395 / Extracción de aceites / Carretera Tarapoto-Yurimaguas - Fundo Shanusi - Yurimaguas - Loreto</t>
  </si>
  <si>
    <r>
      <t xml:space="preserve">GERENCIA DE OPERACIONES
</t>
    </r>
    <r>
      <rPr>
        <sz val="40"/>
        <rFont val="Arial"/>
        <family val="2"/>
      </rPr>
      <t>Jorge Luis Córdova Orozco
(Gerente de Operaciones)</t>
    </r>
  </si>
  <si>
    <t>Jefe de Seguridad / SST</t>
  </si>
  <si>
    <r>
      <t xml:space="preserve">CSST
</t>
    </r>
    <r>
      <rPr>
        <sz val="40"/>
        <rFont val="Arial"/>
        <family val="2"/>
      </rPr>
      <t>Jorge Luis Córdova Orozco</t>
    </r>
    <r>
      <rPr>
        <b/>
        <sz val="40"/>
        <rFont val="Arial"/>
        <family val="2"/>
      </rPr>
      <t xml:space="preserve">
(Presidente de CSST)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</si>
</sst>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S/.&quot;\ * #,##0.00_);_(&quot;S/.&quot;\ * \(#,##0.00\);_(&quot;S/.&quot;\ 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6"/>
      <color indexed="9"/>
      <name val="Arial"/>
      <family val="2"/>
    </font>
    <font>
      <sz val="8"/>
      <name val="Times New Roman"/>
      <family val="1"/>
    </font>
    <font>
      <b/>
      <sz val="24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0"/>
      <color theme="1"/>
      <name val="Arial"/>
      <family val="2"/>
    </font>
    <font>
      <b/>
      <sz val="60"/>
      <name val="Arial"/>
      <family val="2"/>
    </font>
    <font>
      <sz val="60"/>
      <color theme="1"/>
      <name val="Arial"/>
      <family val="2"/>
    </font>
    <font>
      <sz val="8"/>
      <name val="Calibri"/>
      <family val="2"/>
      <scheme val="minor"/>
    </font>
    <font>
      <b/>
      <sz val="40"/>
      <name val="Arial"/>
      <family val="2"/>
    </font>
    <font>
      <sz val="40"/>
      <color theme="1"/>
      <name val="Calibri"/>
      <family val="2"/>
      <scheme val="minor"/>
    </font>
    <font>
      <sz val="40"/>
      <name val="Arial"/>
      <family val="2"/>
    </font>
    <font>
      <sz val="40"/>
      <color theme="1"/>
      <name val="Arial"/>
      <family val="2"/>
    </font>
    <font>
      <b/>
      <sz val="40"/>
      <color theme="1"/>
      <name val="Arial"/>
      <family val="2"/>
    </font>
    <font>
      <b/>
      <sz val="4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09FC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7" fillId="0" borderId="0"/>
  </cellStyleXfs>
  <cellXfs count="321">
    <xf numFmtId="0" fontId="0" fillId="0" borderId="0" xfId="0"/>
    <xf numFmtId="0" fontId="1" fillId="0" borderId="0" xfId="1"/>
    <xf numFmtId="0" fontId="1" fillId="3" borderId="1" xfId="1" applyFill="1" applyBorder="1" applyAlignment="1">
      <alignment horizontal="center" vertical="center" wrapText="1"/>
    </xf>
    <xf numFmtId="0" fontId="1" fillId="0" borderId="4" xfId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0" borderId="4" xfId="1" applyBorder="1"/>
    <xf numFmtId="0" fontId="1" fillId="0" borderId="5" xfId="1" applyBorder="1"/>
    <xf numFmtId="0" fontId="3" fillId="3" borderId="2" xfId="1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5" borderId="0" xfId="4" applyFont="1" applyFill="1" applyAlignment="1">
      <alignment horizontal="center" vertical="center"/>
    </xf>
    <xf numFmtId="0" fontId="6" fillId="6" borderId="0" xfId="4" applyFont="1" applyFill="1" applyAlignment="1">
      <alignment horizontal="center" vertical="center"/>
    </xf>
    <xf numFmtId="0" fontId="6" fillId="7" borderId="0" xfId="4" applyFont="1" applyFill="1" applyAlignment="1">
      <alignment horizontal="center" vertical="center"/>
    </xf>
    <xf numFmtId="0" fontId="0" fillId="2" borderId="0" xfId="0" applyFill="1" applyAlignment="1">
      <alignment horizontal="justify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12" fillId="4" borderId="53" xfId="0" applyFont="1" applyFill="1" applyBorder="1" applyAlignment="1">
      <alignment horizontal="center" vertical="center" wrapText="1"/>
    </xf>
    <xf numFmtId="0" fontId="12" fillId="4" borderId="54" xfId="0" applyFont="1" applyFill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49" fontId="13" fillId="0" borderId="48" xfId="0" applyNumberFormat="1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49" fontId="13" fillId="0" borderId="57" xfId="0" applyNumberFormat="1" applyFont="1" applyBorder="1" applyAlignment="1">
      <alignment horizontal="center" vertical="center" wrapText="1"/>
    </xf>
    <xf numFmtId="0" fontId="12" fillId="4" borderId="65" xfId="0" applyFont="1" applyFill="1" applyBorder="1" applyAlignment="1">
      <alignment horizontal="center" vertical="center" wrapText="1"/>
    </xf>
    <xf numFmtId="0" fontId="12" fillId="4" borderId="66" xfId="0" applyFont="1" applyFill="1" applyBorder="1" applyAlignment="1">
      <alignment horizontal="center" vertical="center" wrapText="1"/>
    </xf>
    <xf numFmtId="0" fontId="12" fillId="4" borderId="6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7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14" fillId="14" borderId="53" xfId="0" applyFont="1" applyFill="1" applyBorder="1" applyAlignment="1">
      <alignment horizontal="center" vertical="center" wrapText="1"/>
    </xf>
    <xf numFmtId="0" fontId="14" fillId="4" borderId="53" xfId="0" applyFont="1" applyFill="1" applyBorder="1" applyAlignment="1">
      <alignment horizontal="center" vertical="center" wrapText="1"/>
    </xf>
    <xf numFmtId="0" fontId="14" fillId="13" borderId="53" xfId="0" applyFont="1" applyFill="1" applyBorder="1" applyAlignment="1">
      <alignment horizontal="center" vertical="center" wrapText="1"/>
    </xf>
    <xf numFmtId="0" fontId="14" fillId="11" borderId="53" xfId="0" applyFont="1" applyFill="1" applyBorder="1" applyAlignment="1">
      <alignment horizontal="center" vertical="center" wrapText="1"/>
    </xf>
    <xf numFmtId="0" fontId="11" fillId="15" borderId="74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18" fillId="0" borderId="35" xfId="0" applyFont="1" applyBorder="1" applyAlignment="1">
      <alignment vertical="center"/>
    </xf>
    <xf numFmtId="0" fontId="18" fillId="2" borderId="35" xfId="0" applyFont="1" applyFill="1" applyBorder="1" applyAlignment="1">
      <alignment vertical="center"/>
    </xf>
    <xf numFmtId="0" fontId="18" fillId="12" borderId="2" xfId="0" applyFont="1" applyFill="1" applyBorder="1" applyAlignment="1">
      <alignment horizontal="center" vertical="center"/>
    </xf>
    <xf numFmtId="0" fontId="18" fillId="0" borderId="35" xfId="0" applyFont="1" applyBorder="1" applyAlignment="1">
      <alignment horizontal="left" vertical="center"/>
    </xf>
    <xf numFmtId="0" fontId="18" fillId="2" borderId="35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 wrapText="1"/>
    </xf>
    <xf numFmtId="0" fontId="22" fillId="2" borderId="0" xfId="0" applyFont="1" applyFill="1"/>
    <xf numFmtId="0" fontId="23" fillId="0" borderId="1" xfId="0" applyFont="1" applyBorder="1" applyAlignment="1">
      <alignment horizontal="center" vertical="center" textRotation="90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23" xfId="0" applyFont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textRotation="90" wrapText="1"/>
    </xf>
    <xf numFmtId="0" fontId="23" fillId="0" borderId="0" xfId="0" applyFont="1" applyAlignment="1">
      <alignment horizontal="left" vertical="center" wrapText="1"/>
    </xf>
    <xf numFmtId="0" fontId="24" fillId="2" borderId="0" xfId="0" applyFont="1" applyFill="1"/>
    <xf numFmtId="0" fontId="23" fillId="0" borderId="0" xfId="0" applyFont="1" applyAlignment="1">
      <alignment horizontal="center" vertical="center" wrapText="1"/>
    </xf>
    <xf numFmtId="0" fontId="22" fillId="2" borderId="0" xfId="0" applyFont="1" applyFill="1" applyAlignment="1">
      <alignment horizontal="left"/>
    </xf>
    <xf numFmtId="0" fontId="25" fillId="0" borderId="0" xfId="0" applyFont="1" applyAlignment="1">
      <alignment vertical="center" wrapText="1"/>
    </xf>
    <xf numFmtId="0" fontId="25" fillId="2" borderId="0" xfId="0" applyFont="1" applyFill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22" fillId="0" borderId="0" xfId="0" applyFont="1"/>
    <xf numFmtId="0" fontId="25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/>
    </xf>
    <xf numFmtId="0" fontId="23" fillId="0" borderId="23" xfId="0" applyFont="1" applyBorder="1" applyAlignment="1">
      <alignment horizontal="center" vertical="center" textRotation="90" wrapText="1"/>
    </xf>
    <xf numFmtId="0" fontId="23" fillId="0" borderId="23" xfId="0" applyFont="1" applyBorder="1" applyAlignment="1">
      <alignment horizontal="left" vertical="center" wrapText="1"/>
    </xf>
    <xf numFmtId="0" fontId="23" fillId="0" borderId="80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textRotation="90" wrapText="1"/>
    </xf>
    <xf numFmtId="0" fontId="23" fillId="0" borderId="25" xfId="0" applyFont="1" applyBorder="1" applyAlignment="1">
      <alignment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textRotation="90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 textRotation="90" wrapText="1"/>
    </xf>
    <xf numFmtId="0" fontId="23" fillId="2" borderId="23" xfId="0" applyFont="1" applyFill="1" applyBorder="1" applyAlignment="1">
      <alignment horizontal="center" vertical="center" textRotation="90" wrapText="1"/>
    </xf>
    <xf numFmtId="0" fontId="23" fillId="2" borderId="25" xfId="0" applyFont="1" applyFill="1" applyBorder="1" applyAlignment="1">
      <alignment vertical="center" wrapText="1"/>
    </xf>
    <xf numFmtId="0" fontId="23" fillId="2" borderId="25" xfId="0" applyFont="1" applyFill="1" applyBorder="1" applyAlignment="1">
      <alignment horizontal="left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 textRotation="90" wrapText="1"/>
    </xf>
    <xf numFmtId="0" fontId="23" fillId="0" borderId="47" xfId="0" applyFont="1" applyBorder="1" applyAlignment="1">
      <alignment vertical="center" wrapText="1"/>
    </xf>
    <xf numFmtId="0" fontId="23" fillId="0" borderId="47" xfId="0" applyFont="1" applyBorder="1" applyAlignment="1">
      <alignment horizontal="left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/>
    </xf>
    <xf numFmtId="0" fontId="23" fillId="2" borderId="47" xfId="0" applyFont="1" applyFill="1" applyBorder="1" applyAlignment="1">
      <alignment horizontal="center" vertical="center" wrapText="1"/>
    </xf>
    <xf numFmtId="0" fontId="23" fillId="2" borderId="47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textRotation="90" wrapText="1"/>
    </xf>
    <xf numFmtId="0" fontId="23" fillId="0" borderId="3" xfId="0" applyFont="1" applyBorder="1" applyAlignment="1">
      <alignment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2" borderId="3" xfId="0" applyFont="1" applyFill="1" applyBorder="1" applyAlignment="1">
      <alignment horizontal="left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 wrapText="1"/>
    </xf>
    <xf numFmtId="0" fontId="8" fillId="8" borderId="0" xfId="1" applyFont="1" applyFill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8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77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4" fillId="9" borderId="71" xfId="0" applyFont="1" applyFill="1" applyBorder="1" applyAlignment="1">
      <alignment horizontal="center" vertical="center" wrapText="1"/>
    </xf>
    <xf numFmtId="0" fontId="14" fillId="9" borderId="66" xfId="0" applyFont="1" applyFill="1" applyBorder="1" applyAlignment="1">
      <alignment horizontal="center" vertical="center" wrapText="1"/>
    </xf>
    <xf numFmtId="0" fontId="14" fillId="9" borderId="72" xfId="0" applyFont="1" applyFill="1" applyBorder="1" applyAlignment="1">
      <alignment horizontal="center" vertical="center" wrapText="1"/>
    </xf>
    <xf numFmtId="0" fontId="14" fillId="10" borderId="55" xfId="0" applyFont="1" applyFill="1" applyBorder="1" applyAlignment="1">
      <alignment horizontal="center" vertical="center" textRotation="90" wrapText="1"/>
    </xf>
    <xf numFmtId="0" fontId="14" fillId="10" borderId="58" xfId="0" applyFont="1" applyFill="1" applyBorder="1" applyAlignment="1">
      <alignment horizontal="center" vertical="center" textRotation="90" wrapText="1"/>
    </xf>
    <xf numFmtId="0" fontId="14" fillId="10" borderId="52" xfId="0" applyFont="1" applyFill="1" applyBorder="1" applyAlignment="1">
      <alignment horizontal="center" vertical="center" textRotation="90" wrapText="1"/>
    </xf>
    <xf numFmtId="0" fontId="11" fillId="15" borderId="75" xfId="0" applyFont="1" applyFill="1" applyBorder="1" applyAlignment="1">
      <alignment horizontal="center" vertical="center"/>
    </xf>
    <xf numFmtId="0" fontId="11" fillId="15" borderId="76" xfId="0" applyFont="1" applyFill="1" applyBorder="1" applyAlignment="1">
      <alignment horizontal="center" vertical="center"/>
    </xf>
    <xf numFmtId="49" fontId="13" fillId="0" borderId="55" xfId="0" applyNumberFormat="1" applyFont="1" applyBorder="1" applyAlignment="1">
      <alignment horizontal="center" vertical="center" wrapText="1"/>
    </xf>
    <xf numFmtId="49" fontId="13" fillId="0" borderId="52" xfId="0" applyNumberFormat="1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4" borderId="48" xfId="0" applyFont="1" applyFill="1" applyBorder="1" applyAlignment="1">
      <alignment horizontal="center" vertical="center" wrapText="1"/>
    </xf>
    <xf numFmtId="0" fontId="12" fillId="4" borderId="52" xfId="0" applyFont="1" applyFill="1" applyBorder="1" applyAlignment="1">
      <alignment horizontal="center" vertical="center" wrapText="1"/>
    </xf>
    <xf numFmtId="0" fontId="12" fillId="4" borderId="49" xfId="0" applyFont="1" applyFill="1" applyBorder="1" applyAlignment="1">
      <alignment horizontal="center" vertical="center" wrapText="1"/>
    </xf>
    <xf numFmtId="0" fontId="12" fillId="4" borderId="50" xfId="0" applyFont="1" applyFill="1" applyBorder="1" applyAlignment="1">
      <alignment horizontal="center" vertical="center" wrapText="1"/>
    </xf>
    <xf numFmtId="0" fontId="12" fillId="4" borderId="51" xfId="0" applyFont="1" applyFill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81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14" fontId="21" fillId="0" borderId="19" xfId="0" applyNumberFormat="1" applyFont="1" applyBorder="1" applyAlignment="1">
      <alignment horizontal="center" vertical="center" wrapText="1"/>
    </xf>
    <xf numFmtId="14" fontId="21" fillId="0" borderId="12" xfId="0" applyNumberFormat="1" applyFont="1" applyBorder="1" applyAlignment="1">
      <alignment horizontal="center" vertical="center" wrapText="1"/>
    </xf>
    <xf numFmtId="14" fontId="21" fillId="0" borderId="20" xfId="0" applyNumberFormat="1" applyFont="1" applyBorder="1" applyAlignment="1">
      <alignment horizontal="center" vertical="center" wrapText="1"/>
    </xf>
    <xf numFmtId="14" fontId="21" fillId="0" borderId="6" xfId="0" applyNumberFormat="1" applyFont="1" applyBorder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 wrapText="1"/>
    </xf>
    <xf numFmtId="14" fontId="21" fillId="0" borderId="81" xfId="0" applyNumberFormat="1" applyFont="1" applyBorder="1" applyAlignment="1">
      <alignment horizontal="center" vertical="center" wrapText="1"/>
    </xf>
    <xf numFmtId="14" fontId="21" fillId="0" borderId="15" xfId="0" applyNumberFormat="1" applyFont="1" applyBorder="1" applyAlignment="1">
      <alignment horizontal="center" vertical="center" wrapText="1"/>
    </xf>
    <xf numFmtId="14" fontId="21" fillId="0" borderId="16" xfId="0" applyNumberFormat="1" applyFont="1" applyBorder="1" applyAlignment="1">
      <alignment horizontal="center" vertical="center" wrapText="1"/>
    </xf>
    <xf numFmtId="14" fontId="21" fillId="0" borderId="17" xfId="0" applyNumberFormat="1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20" xfId="0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6" fillId="16" borderId="1" xfId="0" applyFont="1" applyFill="1" applyBorder="1" applyAlignment="1">
      <alignment horizontal="center" vertical="center" textRotation="90"/>
    </xf>
    <xf numFmtId="0" fontId="25" fillId="2" borderId="19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1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13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25" fillId="9" borderId="7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25" fillId="9" borderId="24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81" xfId="0" applyFont="1" applyFill="1" applyBorder="1" applyAlignment="1">
      <alignment horizontal="center" vertical="center" wrapText="1"/>
    </xf>
    <xf numFmtId="0" fontId="25" fillId="14" borderId="19" xfId="0" applyFont="1" applyFill="1" applyBorder="1" applyAlignment="1">
      <alignment horizontal="center" vertical="center" wrapText="1"/>
    </xf>
    <xf numFmtId="0" fontId="25" fillId="14" borderId="12" xfId="0" applyFont="1" applyFill="1" applyBorder="1" applyAlignment="1">
      <alignment horizontal="center" vertical="center" wrapText="1"/>
    </xf>
    <xf numFmtId="0" fontId="25" fillId="14" borderId="20" xfId="0" applyFont="1" applyFill="1" applyBorder="1" applyAlignment="1">
      <alignment horizontal="center" vertical="center" wrapText="1"/>
    </xf>
    <xf numFmtId="0" fontId="25" fillId="14" borderId="15" xfId="0" applyFont="1" applyFill="1" applyBorder="1" applyAlignment="1">
      <alignment horizontal="center" vertical="center" wrapText="1"/>
    </xf>
    <xf numFmtId="0" fontId="25" fillId="14" borderId="16" xfId="0" applyFont="1" applyFill="1" applyBorder="1" applyAlignment="1">
      <alignment horizontal="center" vertical="center" wrapText="1"/>
    </xf>
    <xf numFmtId="0" fontId="25" fillId="14" borderId="17" xfId="0" applyFont="1" applyFill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/>
    </xf>
    <xf numFmtId="1" fontId="18" fillId="0" borderId="38" xfId="0" applyNumberFormat="1" applyFont="1" applyBorder="1" applyAlignment="1">
      <alignment horizontal="center" vertical="center"/>
    </xf>
    <xf numFmtId="0" fontId="18" fillId="12" borderId="39" xfId="0" applyFont="1" applyFill="1" applyBorder="1" applyAlignment="1">
      <alignment horizontal="center" vertical="center"/>
    </xf>
    <xf numFmtId="0" fontId="18" fillId="12" borderId="31" xfId="0" applyFont="1" applyFill="1" applyBorder="1" applyAlignment="1">
      <alignment horizontal="center" vertical="center"/>
    </xf>
    <xf numFmtId="0" fontId="18" fillId="12" borderId="3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center" vertical="center" wrapText="1"/>
    </xf>
    <xf numFmtId="0" fontId="18" fillId="12" borderId="3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 textRotation="90" wrapText="1"/>
    </xf>
    <xf numFmtId="0" fontId="21" fillId="0" borderId="79" xfId="0" applyFont="1" applyBorder="1" applyAlignment="1">
      <alignment horizontal="center" vertical="center" textRotation="90" wrapText="1"/>
    </xf>
    <xf numFmtId="0" fontId="21" fillId="0" borderId="45" xfId="0" applyFont="1" applyBorder="1" applyAlignment="1">
      <alignment horizontal="center" vertical="center" textRotation="90" wrapText="1"/>
    </xf>
    <xf numFmtId="0" fontId="21" fillId="0" borderId="25" xfId="0" applyFont="1" applyBorder="1" applyAlignment="1">
      <alignment horizontal="center" vertical="center" textRotation="90" wrapText="1"/>
    </xf>
    <xf numFmtId="0" fontId="21" fillId="0" borderId="44" xfId="0" applyFont="1" applyBorder="1" applyAlignment="1">
      <alignment horizontal="center" vertical="center" textRotation="90" wrapText="1"/>
    </xf>
    <xf numFmtId="0" fontId="18" fillId="12" borderId="3" xfId="0" applyFont="1" applyFill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 vertical="center"/>
    </xf>
    <xf numFmtId="1" fontId="18" fillId="0" borderId="5" xfId="0" applyNumberFormat="1" applyFont="1" applyBorder="1" applyAlignment="1">
      <alignment horizontal="center" vertical="center"/>
    </xf>
    <xf numFmtId="0" fontId="19" fillId="2" borderId="41" xfId="0" applyFont="1" applyFill="1" applyBorder="1" applyAlignment="1">
      <alignment horizontal="left"/>
    </xf>
    <xf numFmtId="0" fontId="19" fillId="2" borderId="42" xfId="0" applyFont="1" applyFill="1" applyBorder="1" applyAlignment="1">
      <alignment horizontal="left"/>
    </xf>
    <xf numFmtId="0" fontId="19" fillId="2" borderId="43" xfId="0" applyFont="1" applyFill="1" applyBorder="1" applyAlignment="1">
      <alignment horizontal="left"/>
    </xf>
    <xf numFmtId="0" fontId="18" fillId="12" borderId="33" xfId="0" applyFont="1" applyFill="1" applyBorder="1" applyAlignment="1">
      <alignment horizontal="center" vertical="center"/>
    </xf>
    <xf numFmtId="0" fontId="23" fillId="0" borderId="25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textRotation="90" wrapText="1"/>
    </xf>
    <xf numFmtId="0" fontId="23" fillId="0" borderId="47" xfId="0" applyFont="1" applyBorder="1" applyAlignment="1">
      <alignment horizontal="center" vertical="center" textRotation="90" wrapText="1"/>
    </xf>
    <xf numFmtId="0" fontId="21" fillId="0" borderId="62" xfId="0" applyFont="1" applyBorder="1" applyAlignment="1">
      <alignment horizontal="center" vertical="center" textRotation="90" wrapText="1"/>
    </xf>
    <xf numFmtId="0" fontId="21" fillId="0" borderId="70" xfId="0" applyFont="1" applyBorder="1" applyAlignment="1">
      <alignment horizontal="center" vertical="center" textRotation="90" wrapText="1"/>
    </xf>
    <xf numFmtId="0" fontId="21" fillId="0" borderId="64" xfId="0" applyFont="1" applyBorder="1" applyAlignment="1">
      <alignment horizontal="center" vertical="center" textRotation="90" wrapText="1"/>
    </xf>
    <xf numFmtId="0" fontId="23" fillId="0" borderId="25" xfId="0" applyFont="1" applyBorder="1" applyAlignment="1">
      <alignment horizontal="center" vertical="center" textRotation="90" wrapText="1"/>
    </xf>
    <xf numFmtId="0" fontId="23" fillId="0" borderId="23" xfId="0" applyFont="1" applyBorder="1" applyAlignment="1">
      <alignment horizontal="center" vertical="center" textRotation="90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37" xfId="0" applyFont="1" applyBorder="1" applyAlignment="1">
      <alignment horizontal="center" vertical="center" textRotation="90" wrapText="1"/>
    </xf>
    <xf numFmtId="0" fontId="23" fillId="0" borderId="9" xfId="0" applyFont="1" applyBorder="1" applyAlignment="1">
      <alignment horizontal="center" vertical="center" textRotation="90" wrapText="1"/>
    </xf>
    <xf numFmtId="0" fontId="23" fillId="0" borderId="10" xfId="0" applyFont="1" applyBorder="1" applyAlignment="1">
      <alignment horizontal="center" vertical="center" textRotation="90" wrapText="1"/>
    </xf>
    <xf numFmtId="0" fontId="23" fillId="0" borderId="32" xfId="0" applyFont="1" applyBorder="1" applyAlignment="1">
      <alignment horizontal="center" vertical="center" textRotation="90" wrapText="1"/>
    </xf>
    <xf numFmtId="0" fontId="23" fillId="0" borderId="24" xfId="0" applyFont="1" applyBorder="1" applyAlignment="1">
      <alignment horizontal="center" vertical="center" textRotation="90" wrapText="1"/>
    </xf>
    <xf numFmtId="0" fontId="23" fillId="0" borderId="40" xfId="0" applyFont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 vertical="center" textRotation="90" wrapText="1"/>
    </xf>
    <xf numFmtId="0" fontId="23" fillId="0" borderId="3" xfId="0" applyFont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 vertical="center" textRotation="90"/>
    </xf>
    <xf numFmtId="0" fontId="18" fillId="0" borderId="39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textRotation="90" wrapText="1"/>
    </xf>
    <xf numFmtId="0" fontId="21" fillId="0" borderId="47" xfId="0" applyFont="1" applyBorder="1" applyAlignment="1">
      <alignment horizontal="center" vertical="center" textRotation="90" wrapText="1"/>
    </xf>
    <xf numFmtId="0" fontId="23" fillId="0" borderId="25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18" fillId="2" borderId="36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/>
    </xf>
    <xf numFmtId="0" fontId="23" fillId="2" borderId="25" xfId="0" applyFont="1" applyFill="1" applyBorder="1" applyAlignment="1">
      <alignment horizontal="center" vertical="center" textRotation="90" wrapText="1"/>
    </xf>
    <xf numFmtId="0" fontId="23" fillId="2" borderId="23" xfId="0" applyFont="1" applyFill="1" applyBorder="1" applyAlignment="1">
      <alignment horizontal="center" vertical="center" textRotation="90" wrapText="1"/>
    </xf>
    <xf numFmtId="0" fontId="24" fillId="2" borderId="6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 textRotation="90" wrapText="1"/>
    </xf>
    <xf numFmtId="0" fontId="4" fillId="0" borderId="9" xfId="1" applyFont="1" applyBorder="1" applyAlignment="1">
      <alignment horizontal="center" vertical="center" textRotation="90"/>
    </xf>
    <xf numFmtId="0" fontId="4" fillId="0" borderId="10" xfId="1" applyFont="1" applyBorder="1" applyAlignment="1">
      <alignment horizontal="center" vertical="center" textRotation="90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/>
    </xf>
  </cellXfs>
  <cellStyles count="5">
    <cellStyle name="Currency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_Nuevo ITC2 IP" xfId="4" xr:uid="{00000000-0005-0000-0000-000004000000}"/>
  </cellStyles>
  <dxfs count="434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theme="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4D18F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4D18F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79646"/>
          <bgColor rgb="FFF79646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00"/>
      <color rgb="FFFF0000"/>
      <color rgb="FF00FF00"/>
      <color rgb="FFFFFF99"/>
      <color rgb="FFFF33CC"/>
      <color rgb="FF7E321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0</xdr:row>
      <xdr:rowOff>295602</xdr:rowOff>
    </xdr:from>
    <xdr:to>
      <xdr:col>3</xdr:col>
      <xdr:colOff>4000500</xdr:colOff>
      <xdr:row>3</xdr:row>
      <xdr:rowOff>508000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0" y="295602"/>
          <a:ext cx="9017000" cy="230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1371600</xdr:colOff>
      <xdr:row>53</xdr:row>
      <xdr:rowOff>1143000</xdr:rowOff>
    </xdr:from>
    <xdr:to>
      <xdr:col>4</xdr:col>
      <xdr:colOff>1234546</xdr:colOff>
      <xdr:row>57</xdr:row>
      <xdr:rowOff>246062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236" b="22995"/>
        <a:stretch/>
      </xdr:blipFill>
      <xdr:spPr>
        <a:xfrm rot="16200000">
          <a:off x="8380942" y="306820358"/>
          <a:ext cx="3319462" cy="6670146"/>
        </a:xfrm>
        <a:prstGeom prst="rect">
          <a:avLst/>
        </a:prstGeom>
      </xdr:spPr>
    </xdr:pic>
    <xdr:clientData/>
  </xdr:twoCellAnchor>
  <xdr:twoCellAnchor editAs="oneCell">
    <xdr:from>
      <xdr:col>7</xdr:col>
      <xdr:colOff>3302000</xdr:colOff>
      <xdr:row>54</xdr:row>
      <xdr:rowOff>380999</xdr:rowOff>
    </xdr:from>
    <xdr:to>
      <xdr:col>8</xdr:col>
      <xdr:colOff>4381500</xdr:colOff>
      <xdr:row>58</xdr:row>
      <xdr:rowOff>508000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919FDEA-F6EA-463F-B0BF-2B37AE9BC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87000" y="158495999"/>
          <a:ext cx="8191500" cy="3238501"/>
        </a:xfrm>
        <a:prstGeom prst="rect">
          <a:avLst/>
        </a:prstGeom>
      </xdr:spPr>
    </xdr:pic>
    <xdr:clientData/>
  </xdr:twoCellAnchor>
  <xdr:twoCellAnchor editAs="oneCell">
    <xdr:from>
      <xdr:col>9</xdr:col>
      <xdr:colOff>7556500</xdr:colOff>
      <xdr:row>54</xdr:row>
      <xdr:rowOff>444499</xdr:rowOff>
    </xdr:from>
    <xdr:to>
      <xdr:col>9</xdr:col>
      <xdr:colOff>16129000</xdr:colOff>
      <xdr:row>58</xdr:row>
      <xdr:rowOff>571500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5DB1962-625E-4D40-8962-FADF86DC4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97500" y="151891999"/>
          <a:ext cx="8572500" cy="32385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Users\USER\AppData\Local\Microsoft\Windows\Temporary%20Internet%20Files\Content.IE5\GKOLJ07U\IPERC_JADV_ULTIMO%20ENERO%202012%20%20minaaaaaaaaaaaaaaaaaaaaaaaaaaa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S,SO,MA"/>
      <sheetName val="CURSOS CAP"/>
      <sheetName val="EVAL. RIESGO"/>
      <sheetName val="CONSECUENCIAS"/>
      <sheetName val="RIESGOS"/>
      <sheetName val="PELIGRO"/>
      <sheetName val="EJEC. DE LABORES VERTI"/>
      <sheetName val="EJEC. DE LABORES HZ."/>
      <sheetName val="EXPLOT.. DE TAJEOS"/>
      <sheetName val="EJEC. DE RAMPAS"/>
      <sheetName val="EJEC. DE REFUGIOS"/>
      <sheetName val="SERVICIOS"/>
      <sheetName val="ACARREO"/>
      <sheetName val="IPERC CONTINUO"/>
    </sheetNames>
    <sheetDataSet>
      <sheetData sheetId="0"/>
      <sheetData sheetId="1"/>
      <sheetData sheetId="2"/>
      <sheetData sheetId="3"/>
      <sheetData sheetId="4">
        <row r="6">
          <cell r="B6" t="str">
            <v>Afecciones de los músculos, tendones , huesos, articulaciones</v>
          </cell>
        </row>
        <row r="7">
          <cell r="B7" t="str">
            <v>Agotamiento de recursos naturales</v>
          </cell>
        </row>
        <row r="8">
          <cell r="B8" t="str">
            <v>Agresión física</v>
          </cell>
        </row>
        <row r="9">
          <cell r="B9" t="str">
            <v>Agresión psicológica</v>
          </cell>
        </row>
        <row r="10">
          <cell r="B10" t="str">
            <v>Ahogamiento/Hipotermia</v>
          </cell>
        </row>
        <row r="11">
          <cell r="B11" t="str">
            <v>Alteración de la biodiversidad</v>
          </cell>
        </row>
        <row r="12">
          <cell r="B12" t="str">
            <v>Alteración de la calidad del agua</v>
          </cell>
        </row>
        <row r="13">
          <cell r="B13" t="str">
            <v>Alteración de la calidad del agua y del suelo</v>
          </cell>
        </row>
        <row r="14">
          <cell r="B14" t="str">
            <v>Alteración de la calidad del agua, suelo y aire</v>
          </cell>
        </row>
        <row r="15">
          <cell r="B15" t="str">
            <v>Alteración de la calidad del aire</v>
          </cell>
        </row>
        <row r="16">
          <cell r="B16" t="str">
            <v>Alteración de la calidad del aire y agua</v>
          </cell>
        </row>
        <row r="17">
          <cell r="B17" t="str">
            <v>Alteración de la calidad del aire y suelo</v>
          </cell>
        </row>
        <row r="18">
          <cell r="B18" t="str">
            <v>Alteración de la calidad del suelo</v>
          </cell>
        </row>
        <row r="19">
          <cell r="B19" t="str">
            <v>Alteración de la fauna</v>
          </cell>
        </row>
        <row r="20">
          <cell r="B20" t="str">
            <v>Alteración de la flora</v>
          </cell>
        </row>
        <row r="21">
          <cell r="B21" t="str">
            <v>Alteración del clima</v>
          </cell>
        </row>
        <row r="22">
          <cell r="B22" t="str">
            <v>Alteración del paisaje</v>
          </cell>
        </row>
        <row r="23">
          <cell r="B23" t="str">
            <v>Aluvionación</v>
          </cell>
        </row>
        <row r="24">
          <cell r="B24" t="str">
            <v>Amputación</v>
          </cell>
        </row>
        <row r="25">
          <cell r="B25" t="str">
            <v>Aplastamiento</v>
          </cell>
        </row>
        <row r="26">
          <cell r="B26" t="str">
            <v>Asfixia</v>
          </cell>
        </row>
        <row r="27">
          <cell r="B27" t="str">
            <v>Atropello</v>
          </cell>
        </row>
        <row r="28">
          <cell r="B28" t="str">
            <v>Caida de equipo</v>
          </cell>
        </row>
        <row r="29">
          <cell r="B29" t="str">
            <v xml:space="preserve">Colisión </v>
          </cell>
        </row>
        <row r="30">
          <cell r="B30" t="str">
            <v>Compromiso del Sistema Musculoesquelético</v>
          </cell>
        </row>
        <row r="31">
          <cell r="B31" t="str">
            <v>Contaminación</v>
          </cell>
        </row>
        <row r="32">
          <cell r="B32" t="str">
            <v>Contaminación del agua</v>
          </cell>
        </row>
        <row r="33">
          <cell r="B33" t="str">
            <v>Contaminación del aire</v>
          </cell>
        </row>
        <row r="34">
          <cell r="B34" t="str">
            <v>Contaminación del suelo</v>
          </cell>
        </row>
        <row r="35">
          <cell r="B35" t="str">
            <v>Contaminación por ruido</v>
          </cell>
        </row>
        <row r="36">
          <cell r="B36" t="str">
            <v>Contusión</v>
          </cell>
        </row>
        <row r="37">
          <cell r="B37" t="str">
            <v>Cortes</v>
          </cell>
        </row>
        <row r="38">
          <cell r="B38" t="str">
            <v>Daño a equipos</v>
          </cell>
        </row>
        <row r="39">
          <cell r="B39" t="str">
            <v>Daño Moral</v>
          </cell>
        </row>
        <row r="40">
          <cell r="B40" t="str">
            <v>Daños a la Salud</v>
          </cell>
        </row>
        <row r="41">
          <cell r="B41" t="str">
            <v>Daños materiales (equipo , proceso , instalaciones)</v>
          </cell>
        </row>
        <row r="42">
          <cell r="B42" t="str">
            <v>Deficiencia visual</v>
          </cell>
        </row>
        <row r="43">
          <cell r="B43" t="str">
            <v>Derrumbe</v>
          </cell>
        </row>
        <row r="44">
          <cell r="B44" t="str">
            <v>Desorientacion</v>
          </cell>
        </row>
        <row r="45">
          <cell r="B45" t="str">
            <v>Desprestigio</v>
          </cell>
        </row>
        <row r="46">
          <cell r="B46" t="str">
            <v>Electrocución</v>
          </cell>
        </row>
        <row r="47">
          <cell r="B47" t="str">
            <v>Enfermedades</v>
          </cell>
        </row>
        <row r="48">
          <cell r="B48" t="str">
            <v>Enfermedades respiratorias</v>
          </cell>
        </row>
        <row r="49">
          <cell r="B49" t="str">
            <v>Estrés</v>
          </cell>
        </row>
        <row r="50">
          <cell r="B50" t="str">
            <v>Estrés termico</v>
          </cell>
        </row>
        <row r="51">
          <cell r="B51" t="str">
            <v>Excoriaciones</v>
          </cell>
        </row>
        <row r="52">
          <cell r="B52" t="str">
            <v>Explosion</v>
          </cell>
        </row>
        <row r="53">
          <cell r="B53" t="str">
            <v>Fatiga / Cansancio</v>
          </cell>
        </row>
        <row r="54">
          <cell r="B54" t="str">
            <v>Fatiga ocular, cansancio, dolor de cabeza</v>
          </cell>
        </row>
        <row r="55">
          <cell r="B55" t="str">
            <v>Fractura</v>
          </cell>
        </row>
        <row r="56">
          <cell r="B56" t="str">
            <v>Golpe</v>
          </cell>
        </row>
        <row r="57">
          <cell r="B57" t="str">
            <v xml:space="preserve">Golpes / Cortes </v>
          </cell>
        </row>
        <row r="58">
          <cell r="B58" t="str">
            <v>Golpes / Cortes / Atrapamiento</v>
          </cell>
        </row>
        <row r="59">
          <cell r="B59" t="str">
            <v>Golpes / Fracturas, otros</v>
          </cell>
        </row>
        <row r="60">
          <cell r="B60" t="str">
            <v xml:space="preserve">Golpes / Lesiones </v>
          </cell>
        </row>
        <row r="61">
          <cell r="B61" t="str">
            <v>Golpes / Lesiones / Caida de objeto</v>
          </cell>
        </row>
        <row r="62">
          <cell r="B62" t="str">
            <v xml:space="preserve">Heridas </v>
          </cell>
        </row>
        <row r="63">
          <cell r="B63" t="str">
            <v>Hipoacusia</v>
          </cell>
        </row>
        <row r="64">
          <cell r="B64" t="str">
            <v>Huaycos</v>
          </cell>
        </row>
        <row r="65">
          <cell r="B65" t="str">
            <v>Impactos contra estructuras</v>
          </cell>
        </row>
        <row r="66">
          <cell r="B66" t="str">
            <v>Incendio</v>
          </cell>
        </row>
        <row r="67">
          <cell r="B67" t="str">
            <v>Incrustamiento por proyeccion de objetos</v>
          </cell>
        </row>
        <row r="68">
          <cell r="B68" t="str">
            <v>Infecciones</v>
          </cell>
        </row>
        <row r="69">
          <cell r="B69" t="str">
            <v>Intoxicación</v>
          </cell>
        </row>
        <row r="70">
          <cell r="B70" t="str">
            <v>Intoxicaciones por inhalacion</v>
          </cell>
        </row>
        <row r="71">
          <cell r="B71" t="str">
            <v>Inundación</v>
          </cell>
        </row>
        <row r="72">
          <cell r="B72" t="str">
            <v>Irritacion por exposicion a particulas en niveles superiores al limite permitido(efecto cronico)</v>
          </cell>
        </row>
        <row r="73">
          <cell r="B73" t="str">
            <v>Irritacion,alergias en las vias respiratorias</v>
          </cell>
        </row>
        <row r="74">
          <cell r="B74" t="str">
            <v>Lesion por contacto quimico (por via Cutanea, respiratoria,digestiva y ocular)</v>
          </cell>
        </row>
        <row r="75">
          <cell r="B75" t="str">
            <v>Lesiones a las extremidades</v>
          </cell>
        </row>
        <row r="76">
          <cell r="B76" t="str">
            <v>Lesiones a las extremidades superiores</v>
          </cell>
        </row>
        <row r="77">
          <cell r="B77" t="str">
            <v>Lesiones en la cabeza</v>
          </cell>
        </row>
        <row r="78">
          <cell r="B78" t="str">
            <v>Lesiones físicos (contusiones, escoriación, cortes)</v>
          </cell>
        </row>
        <row r="79">
          <cell r="B79" t="str">
            <v>Lesiones producidas por mala postura de trabajo</v>
          </cell>
        </row>
        <row r="80">
          <cell r="B80" t="str">
            <v>Lesiones varias</v>
          </cell>
        </row>
        <row r="81">
          <cell r="B81" t="str">
            <v>Mal de altura</v>
          </cell>
        </row>
        <row r="82">
          <cell r="B82" t="str">
            <v>Mordedura</v>
          </cell>
        </row>
        <row r="83">
          <cell r="B83" t="str">
            <v>Muerte</v>
          </cell>
        </row>
        <row r="84">
          <cell r="B84" t="str">
            <v>Naufragio</v>
          </cell>
        </row>
        <row r="85">
          <cell r="B85" t="str">
            <v>Panico</v>
          </cell>
        </row>
        <row r="86">
          <cell r="B86" t="str">
            <v>Perdida a la propiedad</v>
          </cell>
        </row>
        <row r="87">
          <cell r="B87" t="str">
            <v>Perdida al proceso</v>
          </cell>
        </row>
        <row r="88">
          <cell r="B88" t="str">
            <v>Perdida de Capacidad Física</v>
          </cell>
        </row>
        <row r="89">
          <cell r="B89" t="str">
            <v>Perdida de Capacidad Psicológica</v>
          </cell>
        </row>
        <row r="90">
          <cell r="B90" t="str">
            <v>Perdida de imagen</v>
          </cell>
        </row>
        <row r="91">
          <cell r="B91" t="str">
            <v>Pérdida de la capacidad auditiva</v>
          </cell>
        </row>
        <row r="92">
          <cell r="B92" t="str">
            <v>Pérdida de la capacidad pulmonar</v>
          </cell>
        </row>
        <row r="93">
          <cell r="B93" t="str">
            <v>Pérdida de la capacidad visual</v>
          </cell>
        </row>
        <row r="94">
          <cell r="B94" t="str">
            <v>Perdida de VALOR</v>
          </cell>
        </row>
        <row r="95">
          <cell r="B95" t="str">
            <v>Picadura</v>
          </cell>
        </row>
        <row r="96">
          <cell r="B96" t="str">
            <v>Problema muscular</v>
          </cell>
        </row>
        <row r="97">
          <cell r="B97" t="str">
            <v>Quemadura por radicación solar / Hipotermia</v>
          </cell>
        </row>
        <row r="98">
          <cell r="B98" t="str">
            <v>Quemaduras</v>
          </cell>
        </row>
        <row r="99">
          <cell r="B99" t="str">
            <v>Quemaduras leves</v>
          </cell>
        </row>
        <row r="100">
          <cell r="B100" t="str">
            <v>Radiaciones ionizantes</v>
          </cell>
        </row>
        <row r="101">
          <cell r="B101" t="str">
            <v>Radiaciones no ionizantes</v>
          </cell>
        </row>
        <row r="102">
          <cell r="B102" t="str">
            <v>Rasguños</v>
          </cell>
        </row>
        <row r="103">
          <cell r="B103" t="str">
            <v>Resbalones</v>
          </cell>
        </row>
        <row r="104">
          <cell r="B104" t="str">
            <v>Rotura</v>
          </cell>
        </row>
        <row r="105">
          <cell r="B105" t="str">
            <v>Shock nervioso o convulciones</v>
          </cell>
        </row>
        <row r="106">
          <cell r="B106" t="str">
            <v>Shock termico</v>
          </cell>
        </row>
        <row r="107">
          <cell r="B107" t="str">
            <v>Sobrepastoreo</v>
          </cell>
        </row>
        <row r="108">
          <cell r="B108" t="str">
            <v xml:space="preserve">Sobrepeso,colesterol </v>
          </cell>
        </row>
        <row r="109">
          <cell r="B109" t="str">
            <v>Trastorno de la comodidad de la comunidad</v>
          </cell>
        </row>
        <row r="110">
          <cell r="B110" t="str">
            <v>Variación en la disponibilidad de recursos</v>
          </cell>
        </row>
        <row r="111">
          <cell r="B111" t="str">
            <v>Variación en la existencia de especies</v>
          </cell>
        </row>
        <row r="112">
          <cell r="B112" t="str">
            <v>Volcadura</v>
          </cell>
        </row>
      </sheetData>
      <sheetData sheetId="5">
        <row r="6">
          <cell r="B6" t="str">
            <v>Amago</v>
          </cell>
        </row>
        <row r="7">
          <cell r="B7" t="str">
            <v>Arco Electrico</v>
          </cell>
        </row>
        <row r="8">
          <cell r="B8" t="str">
            <v>Atoro de Shute</v>
          </cell>
        </row>
        <row r="9">
          <cell r="B9" t="str">
            <v>Atrapamiento</v>
          </cell>
        </row>
        <row r="10">
          <cell r="B10" t="str">
            <v>Atrapamiento/Golpe</v>
          </cell>
        </row>
        <row r="11">
          <cell r="B11" t="str">
            <v>Bajo Autoestima</v>
          </cell>
        </row>
        <row r="12">
          <cell r="B12" t="str">
            <v>Caida al mismo nivel</v>
          </cell>
        </row>
        <row r="13">
          <cell r="B13" t="str">
            <v>Caída a distinto nivel</v>
          </cell>
        </row>
        <row r="14">
          <cell r="B14" t="str">
            <v>Caída de Objetos</v>
          </cell>
        </row>
        <row r="15">
          <cell r="B15" t="str">
            <v>Caída de Objetos/estructuras del equipo de izaje</v>
          </cell>
        </row>
        <row r="16">
          <cell r="B16" t="str">
            <v>Caída del personal/colapso de estructuras</v>
          </cell>
        </row>
        <row r="17">
          <cell r="B17" t="str">
            <v>Colapso</v>
          </cell>
        </row>
        <row r="18">
          <cell r="B18" t="str">
            <v>Contacto con el agua</v>
          </cell>
        </row>
        <row r="19">
          <cell r="B19" t="str">
            <v>Contacto con el Medio Ambiente</v>
          </cell>
        </row>
        <row r="20">
          <cell r="B20" t="str">
            <v>Contacto con Energía Caliente / Frio</v>
          </cell>
        </row>
        <row r="21">
          <cell r="B21" t="str">
            <v>Contacto con energia electrica</v>
          </cell>
        </row>
        <row r="22">
          <cell r="B22" t="str">
            <v>Contacto con energia neumatica</v>
          </cell>
        </row>
        <row r="23">
          <cell r="B23" t="str">
            <v>Contacto con gases</v>
          </cell>
        </row>
        <row r="24">
          <cell r="B24" t="str">
            <v>Contacto con herramientas cortantes</v>
          </cell>
        </row>
        <row r="25">
          <cell r="B25" t="str">
            <v>Contacto con herramientas punzo cortantes</v>
          </cell>
        </row>
        <row r="26">
          <cell r="B26" t="str">
            <v>Contacto con material inflamable y/o corrosivo</v>
          </cell>
        </row>
        <row r="27">
          <cell r="B27" t="str">
            <v>Contacto con material Organico</v>
          </cell>
        </row>
        <row r="28">
          <cell r="B28" t="str">
            <v>Contacto con Material Quirurgico</v>
          </cell>
        </row>
        <row r="29">
          <cell r="B29" t="str">
            <v>Contacto con Material Radioactivo</v>
          </cell>
        </row>
        <row r="30">
          <cell r="B30" t="str">
            <v>Contacto con materiales explosivos</v>
          </cell>
        </row>
        <row r="31">
          <cell r="B31" t="str">
            <v>Contacto con Secreciones Corporales</v>
          </cell>
        </row>
        <row r="32">
          <cell r="B32" t="str">
            <v>Contacto con sustancias calientes</v>
          </cell>
        </row>
        <row r="33">
          <cell r="B33" t="str">
            <v>Contacto con Sustancias quimicas</v>
          </cell>
        </row>
        <row r="34">
          <cell r="B34" t="str">
            <v>Contacto con Temperatura Extremas</v>
          </cell>
        </row>
        <row r="35">
          <cell r="B35" t="str">
            <v xml:space="preserve">Corto circuito </v>
          </cell>
        </row>
        <row r="36">
          <cell r="B36" t="str">
            <v xml:space="preserve">Deficiencia </v>
          </cell>
        </row>
        <row r="37">
          <cell r="B37" t="str">
            <v>Deficiencia en carguio</v>
          </cell>
        </row>
        <row r="38">
          <cell r="B38" t="str">
            <v>Derrame de sustancias</v>
          </cell>
        </row>
        <row r="39">
          <cell r="B39" t="str">
            <v>Derrumbe</v>
          </cell>
        </row>
        <row r="40">
          <cell r="B40" t="str">
            <v>Desbordes / Huaycos</v>
          </cell>
        </row>
        <row r="41">
          <cell r="B41" t="str">
            <v>Descarga Electrica</v>
          </cell>
        </row>
        <row r="42">
          <cell r="B42" t="str">
            <v>Desconcentracion en el trabajo</v>
          </cell>
        </row>
        <row r="43">
          <cell r="B43" t="str">
            <v>Desgaste</v>
          </cell>
        </row>
        <row r="44">
          <cell r="B44" t="str">
            <v>Deslizamiento</v>
          </cell>
        </row>
        <row r="45">
          <cell r="B45" t="str">
            <v>Deslumbramiento</v>
          </cell>
        </row>
        <row r="46">
          <cell r="B46" t="str">
            <v>Desmoronamiento</v>
          </cell>
        </row>
        <row r="47">
          <cell r="B47" t="str">
            <v>Desmotivacion</v>
          </cell>
        </row>
        <row r="48">
          <cell r="B48" t="str">
            <v>Desperfecto Mecánico</v>
          </cell>
        </row>
        <row r="49">
          <cell r="B49" t="str">
            <v>Despiste, atropello</v>
          </cell>
        </row>
        <row r="50">
          <cell r="B50" t="str">
            <v>Desprendimiento de Rocas</v>
          </cell>
        </row>
        <row r="51">
          <cell r="B51" t="str">
            <v>Dilatacion</v>
          </cell>
        </row>
        <row r="52">
          <cell r="B52" t="str">
            <v>Emision de gases</v>
          </cell>
        </row>
        <row r="53">
          <cell r="B53" t="str">
            <v>Ergonomico por ambiente de trabajo (humedad, ventilacion, velocidad del viento)</v>
          </cell>
        </row>
        <row r="54">
          <cell r="B54" t="str">
            <v>Ergonomico por condiciones de iluminación</v>
          </cell>
        </row>
        <row r="55">
          <cell r="B55" t="str">
            <v>Ergonomico por jornadas de trabajo prolongadas</v>
          </cell>
        </row>
        <row r="56">
          <cell r="B56" t="str">
            <v>Ergonomico por movimiento repetitivo</v>
          </cell>
        </row>
        <row r="57">
          <cell r="B57" t="str">
            <v>Ergonomico por otras situaciones de estrés fisico</v>
          </cell>
        </row>
        <row r="58">
          <cell r="B58" t="str">
            <v>Ergonomico por otras situaciones de estrés psicologico</v>
          </cell>
        </row>
        <row r="59">
          <cell r="B59" t="str">
            <v>Ergonomico por posturas de trabajo</v>
          </cell>
        </row>
        <row r="60">
          <cell r="B60" t="str">
            <v>Ergonomico por sobreesfuerzo</v>
          </cell>
        </row>
        <row r="61">
          <cell r="B61" t="str">
            <v>Exposicion a Agentes Patógenos</v>
          </cell>
        </row>
        <row r="62">
          <cell r="B62" t="str">
            <v>Exposición a niveles superiores al límite permitido</v>
          </cell>
        </row>
        <row r="63">
          <cell r="B63" t="str">
            <v>Exposicion a presiones anormales</v>
          </cell>
        </row>
        <row r="64">
          <cell r="B64" t="str">
            <v>Exposicion a radiacion no ionizante</v>
          </cell>
        </row>
        <row r="65">
          <cell r="B65" t="str">
            <v>Exposicion a ruidos</v>
          </cell>
        </row>
        <row r="66">
          <cell r="B66" t="str">
            <v>Exposicion a vibraciones</v>
          </cell>
        </row>
        <row r="67">
          <cell r="B67" t="str">
            <v>Exposición a informacion inadecuada</v>
          </cell>
        </row>
        <row r="68">
          <cell r="B68" t="str">
            <v>Exposición a movimientos restringidos</v>
          </cell>
        </row>
        <row r="69">
          <cell r="B69" t="str">
            <v>Falla</v>
          </cell>
        </row>
        <row r="70">
          <cell r="B70" t="str">
            <v>Fuga de gases al ambiente</v>
          </cell>
        </row>
        <row r="71">
          <cell r="B71" t="str">
            <v>Golpeado contra  el vehiculo o maquinaria</v>
          </cell>
        </row>
        <row r="72">
          <cell r="B72" t="str">
            <v>Golpeado por ( impactado por objeto)</v>
          </cell>
        </row>
        <row r="73">
          <cell r="B73" t="str">
            <v>Golpeado por (estructuras)</v>
          </cell>
        </row>
        <row r="74">
          <cell r="B74" t="str">
            <v>Golpeado por (particulas)</v>
          </cell>
        </row>
        <row r="75">
          <cell r="B75" t="str">
            <v>Golpeado por el vehiculo o maquinaria</v>
          </cell>
        </row>
        <row r="76">
          <cell r="B76" t="str">
            <v>Hundimiento de Equipos</v>
          </cell>
        </row>
        <row r="77">
          <cell r="B77" t="str">
            <v>Ingesta de alimentos contaminados</v>
          </cell>
        </row>
        <row r="78">
          <cell r="B78" t="str">
            <v>Ingesta de sustancias dañinas</v>
          </cell>
        </row>
        <row r="79">
          <cell r="B79" t="str">
            <v>Inhalacion de Material particulado</v>
          </cell>
        </row>
        <row r="80">
          <cell r="B80" t="str">
            <v>Inhalacion de Sustancias irritantes / corrosivas</v>
          </cell>
        </row>
        <row r="81">
          <cell r="B81" t="str">
            <v>Inhalacion de sustancias toxicas</v>
          </cell>
        </row>
        <row r="82">
          <cell r="B82" t="str">
            <v>Interferencia</v>
          </cell>
        </row>
        <row r="83">
          <cell r="B83" t="str">
            <v>Picadura, mordedura por insectos y animales</v>
          </cell>
        </row>
        <row r="84">
          <cell r="B84" t="str">
            <v>Pisar en falso</v>
          </cell>
        </row>
        <row r="85">
          <cell r="B85" t="str">
            <v>Proyeccion de salpicaduras</v>
          </cell>
        </row>
        <row r="86">
          <cell r="B86" t="str">
            <v>Sobre Carga</v>
          </cell>
        </row>
        <row r="87">
          <cell r="B87" t="str">
            <v>Sobre esfuerzo</v>
          </cell>
        </row>
        <row r="88">
          <cell r="B88" t="str">
            <v>Sobre tensión</v>
          </cell>
        </row>
        <row r="89">
          <cell r="B89" t="str">
            <v>Soplado de Mineral / Desmonte</v>
          </cell>
        </row>
        <row r="90">
          <cell r="B90" t="str">
            <v>Succion de Mineral</v>
          </cell>
        </row>
      </sheetData>
      <sheetData sheetId="6">
        <row r="6">
          <cell r="B6" t="str">
            <v>Mecánico</v>
          </cell>
        </row>
        <row r="7">
          <cell r="B7" t="str">
            <v>Altura inadecuada sobre la cabeza</v>
          </cell>
        </row>
        <row r="8">
          <cell r="B8" t="str">
            <v>Aplicación de elemento de sostenimiento (cimbras, pernos,split set, malla, jackpot,</v>
          </cell>
        </row>
        <row r="9">
          <cell r="B9" t="str">
            <v>jack pat, hydrabolt, cuadros de madera, etc.)</v>
          </cell>
        </row>
        <row r="10">
          <cell r="B10" t="str">
            <v>Estructura metalicas (Tks,Andamios,escaleras, plataformas y otros)</v>
          </cell>
        </row>
        <row r="11">
          <cell r="B11" t="str">
            <v>Estructura y/o porticos de concreto</v>
          </cell>
        </row>
        <row r="12">
          <cell r="B12" t="str">
            <v>Estructuras de madera</v>
          </cell>
        </row>
        <row r="13">
          <cell r="B13" t="str">
            <v>Campaneo o carga suspendida.</v>
          </cell>
        </row>
        <row r="14">
          <cell r="B14" t="str">
            <v>Elementos apilados Inadecuadamente (</v>
          </cell>
        </row>
        <row r="15">
          <cell r="B15" t="str">
            <v>Embalse ( poza de regulacion, lodos, represas, reservorios cancha de relaves)</v>
          </cell>
        </row>
        <row r="16">
          <cell r="B16" t="str">
            <v>Equipos Neumaticos</v>
          </cell>
        </row>
        <row r="17">
          <cell r="B17" t="str">
            <v>Escaleras y Andamios</v>
          </cell>
        </row>
        <row r="18">
          <cell r="B18" t="str">
            <v>Espacio Confinado</v>
          </cell>
        </row>
        <row r="19">
          <cell r="B19" t="str">
            <v>Carro minero con sobrecarga</v>
          </cell>
        </row>
        <row r="20">
          <cell r="B20" t="str">
            <v>Volquete con sobrecarga</v>
          </cell>
        </row>
        <row r="21">
          <cell r="B21" t="str">
            <v>Fallas mecanicas en equipo pesado (scoop, cargador frontal, retroexcavadora)</v>
          </cell>
        </row>
        <row r="22">
          <cell r="B22" t="str">
            <v>Fallas mecanicas en vehiculos (camionetas, camion, volquetes, semi trailers)</v>
          </cell>
        </row>
        <row r="23">
          <cell r="B23" t="str">
            <v>Fallas mecanicas en equipo de mina (locomotoras, pala neumatica,winche electricos</v>
          </cell>
        </row>
        <row r="24">
          <cell r="B24" t="str">
            <v xml:space="preserve"> ventiladores, maquina perforadora)</v>
          </cell>
        </row>
        <row r="25">
          <cell r="B25" t="str">
            <v>Falta de orden y limpieza</v>
          </cell>
        </row>
        <row r="26">
          <cell r="B26" t="str">
            <v>Falta de señalización y/o señalizacion inadecuada.</v>
          </cell>
        </row>
        <row r="27">
          <cell r="B27" t="str">
            <v>Herramienta manuales y/o punzo cortantes</v>
          </cell>
        </row>
        <row r="28">
          <cell r="B28" t="str">
            <v>Herramientas electricas y/o mecanicas</v>
          </cell>
        </row>
        <row r="29">
          <cell r="B29" t="str">
            <v>Herramientas en altura</v>
          </cell>
        </row>
        <row r="30">
          <cell r="B30" t="str">
            <v>Herramientas inadecuadas y/o echizas</v>
          </cell>
        </row>
        <row r="31">
          <cell r="B31" t="str">
            <v>Herramientas o maquinarias sin guarda</v>
          </cell>
        </row>
        <row r="32">
          <cell r="B32" t="str">
            <v>Bloqueo y rotulado imadecuado</v>
          </cell>
        </row>
        <row r="33">
          <cell r="B33" t="str">
            <v>Izaje de motores, winches, puntales, etc.</v>
          </cell>
        </row>
        <row r="34">
          <cell r="B34" t="str">
            <v>Maquinaria / objetos en movimiento (scopps, palas, neumáticas, locomotoras, volquetes,trailer)</v>
          </cell>
        </row>
        <row r="35">
          <cell r="B35" t="str">
            <v>Obstaculos en el área de trabajo</v>
          </cell>
        </row>
        <row r="36">
          <cell r="B36" t="str">
            <v>Objetos / liquidos en el suelo imflamables.</v>
          </cell>
        </row>
        <row r="37">
          <cell r="B37" t="str">
            <v>Objetos / liquidos en el suelo, corrosivos.</v>
          </cell>
        </row>
        <row r="38">
          <cell r="B38" t="str">
            <v>Objetos en movimiento (equipos, aparejos, cadenas para izar, etc)</v>
          </cell>
        </row>
        <row r="39">
          <cell r="B39" t="str">
            <v>Partes en Movimiento (poleas, ejes, manivelas, etc)</v>
          </cell>
        </row>
        <row r="40">
          <cell r="B40" t="str">
            <v>Pisos resbaladizos y disparejos</v>
          </cell>
        </row>
        <row r="41">
          <cell r="B41" t="str">
            <v>Proyección de objetos</v>
          </cell>
        </row>
        <row r="42">
          <cell r="B42" t="str">
            <v>Proyección de particulas por desprendimiento de fragmentos</v>
          </cell>
        </row>
        <row r="43">
          <cell r="B43" t="str">
            <v>Roca suelta</v>
          </cell>
        </row>
        <row r="44">
          <cell r="B44" t="str">
            <v>Sistemas presurizados</v>
          </cell>
        </row>
        <row r="45">
          <cell r="B45" t="str">
            <v>Talud Inestable</v>
          </cell>
        </row>
        <row r="46">
          <cell r="B46" t="str">
            <v>Tubería mal instalada</v>
          </cell>
        </row>
        <row r="47">
          <cell r="B47" t="str">
            <v>Vias en mal estado linea de cauville</v>
          </cell>
        </row>
        <row r="48">
          <cell r="B48" t="str">
            <v>Vias en mal estado trochas</v>
          </cell>
        </row>
        <row r="49">
          <cell r="B49" t="str">
            <v>Vias en mal estado peatonales</v>
          </cell>
        </row>
        <row r="50">
          <cell r="B50" t="str">
            <v>zanjas y excavaciones inestables</v>
          </cell>
        </row>
        <row r="51">
          <cell r="B51" t="str">
            <v>Zonas de trabajo a mas de 3000 m.s.n.m.</v>
          </cell>
        </row>
        <row r="52">
          <cell r="B52" t="str">
            <v>Depositos ( Metalicos, Plastico)</v>
          </cell>
        </row>
        <row r="53">
          <cell r="B53" t="str">
            <v>Geosinteticos( geomebrana, geomalla, gsl y otros)</v>
          </cell>
        </row>
        <row r="54">
          <cell r="B54" t="str">
            <v>Materiales( Clavos, Maderas y otros)</v>
          </cell>
        </row>
        <row r="55">
          <cell r="B55" t="str">
            <v>Especie Forestal(Quinual, Eucalipto,Pino y otros)</v>
          </cell>
        </row>
        <row r="56">
          <cell r="B56" t="str">
            <v>Especie Arbustiva(Ortiga y otros)</v>
          </cell>
        </row>
        <row r="57">
          <cell r="B57" t="str">
            <v>Equipo Estacion Total</v>
          </cell>
        </row>
        <row r="58">
          <cell r="B58" t="str">
            <v>Pozas de concreto</v>
          </cell>
        </row>
        <row r="64">
          <cell r="B64" t="str">
            <v>Eléctrico</v>
          </cell>
        </row>
        <row r="65">
          <cell r="B65" t="str">
            <v>Energia eléctrico directo</v>
          </cell>
        </row>
        <row r="66">
          <cell r="B66" t="str">
            <v>Energia eléctrico indirecto</v>
          </cell>
        </row>
        <row r="67">
          <cell r="B67" t="str">
            <v>Fallas electricas de equipos</v>
          </cell>
        </row>
        <row r="68">
          <cell r="B68" t="str">
            <v>Falso contacto electrico</v>
          </cell>
        </row>
        <row r="69">
          <cell r="B69" t="str">
            <v>Bloqueo inadecuado</v>
          </cell>
        </row>
        <row r="70">
          <cell r="B70" t="str">
            <v>Invertir fases</v>
          </cell>
        </row>
        <row r="71">
          <cell r="B71" t="str">
            <v>Uso de herramientas electricas inadecuados</v>
          </cell>
        </row>
        <row r="72">
          <cell r="B72" t="str">
            <v>Uso inadecuado de EPPs electricos</v>
          </cell>
        </row>
        <row r="73">
          <cell r="B73" t="str">
            <v>Shock Termico</v>
          </cell>
        </row>
        <row r="78">
          <cell r="B78" t="str">
            <v xml:space="preserve">Fuego y Explosión </v>
          </cell>
        </row>
        <row r="79">
          <cell r="B79" t="str">
            <v>Gases inflamables</v>
          </cell>
        </row>
        <row r="80">
          <cell r="B80" t="str">
            <v>Combinación de agentes inflamables</v>
          </cell>
        </row>
        <row r="81">
          <cell r="B81" t="str">
            <v>Fluidos o sustancias calientes</v>
          </cell>
        </row>
        <row r="82">
          <cell r="B82" t="str">
            <v>Sólidos inflamables</v>
          </cell>
        </row>
        <row r="84">
          <cell r="B84" t="str">
            <v>Sustancias Químicas</v>
          </cell>
        </row>
        <row r="85">
          <cell r="B85" t="str">
            <v>Accesorios de voladura / explosivos (Transporte manipulación y almacenamiento)</v>
          </cell>
        </row>
        <row r="86">
          <cell r="B86" t="str">
            <v>Almacenamiento de grasas y lubricantes</v>
          </cell>
        </row>
        <row r="87">
          <cell r="B87" t="str">
            <v>Aguas acidas de mina</v>
          </cell>
        </row>
        <row r="88">
          <cell r="B88" t="str">
            <v>Polvo del almacenamiento de concentrados</v>
          </cell>
        </row>
        <row r="89">
          <cell r="B89" t="str">
            <v>Almacenamiento de pinturas</v>
          </cell>
        </row>
        <row r="90">
          <cell r="B90" t="str">
            <v>Uso y manipuleo de material inflamable</v>
          </cell>
        </row>
        <row r="91">
          <cell r="B91" t="str">
            <v>Relave</v>
          </cell>
        </row>
        <row r="92">
          <cell r="B92" t="str">
            <v>Materiales y quimicos peligrosos</v>
          </cell>
        </row>
        <row r="93">
          <cell r="B93" t="str">
            <v>Baterías almacenadas sobre niveles superiores de anaqueles</v>
          </cell>
        </row>
        <row r="94">
          <cell r="B94" t="str">
            <v>Gases Tóxicos de Mina (H2S, CO, Nox, CO2)</v>
          </cell>
        </row>
        <row r="95">
          <cell r="B95" t="str">
            <v>Fibras en suspensión</v>
          </cell>
        </row>
        <row r="96">
          <cell r="B96" t="str">
            <v>Fuga de liquidos - gases inflamables y explosivos</v>
          </cell>
        </row>
        <row r="97">
          <cell r="B97" t="str">
            <v>Gases comprimidos (Oxigeno, Acetileno, Gas Propano)</v>
          </cell>
        </row>
        <row r="98">
          <cell r="B98" t="str">
            <v>Gases de combustion de maquinas</v>
          </cell>
        </row>
        <row r="99">
          <cell r="B99" t="str">
            <v>Polvo</v>
          </cell>
        </row>
        <row r="100">
          <cell r="B100" t="str">
            <v>Humos de soldadura / corte</v>
          </cell>
        </row>
        <row r="101">
          <cell r="B101" t="str">
            <v>Sustancias corrosivas / irritantes o alergisantes</v>
          </cell>
        </row>
        <row r="102">
          <cell r="B102" t="str">
            <v>Sustancias Narcotisantes</v>
          </cell>
        </row>
        <row r="103">
          <cell r="B103" t="str">
            <v>Sustancias que pueden causar daño si se ingieren</v>
          </cell>
        </row>
        <row r="104">
          <cell r="B104" t="str">
            <v>Sustancias que pueden causar lesiones por contacto o absorción por la piel</v>
          </cell>
        </row>
        <row r="105">
          <cell r="B105" t="str">
            <v>Sustancias que pueden dañar los ojos</v>
          </cell>
        </row>
        <row r="106">
          <cell r="B106" t="str">
            <v>Sustancias que pueden ser inhaladas (gases, polvos, vapores, etc)</v>
          </cell>
        </row>
        <row r="107">
          <cell r="B107" t="str">
            <v>Tiner</v>
          </cell>
        </row>
        <row r="108">
          <cell r="B108" t="str">
            <v>Spray y aerosoles</v>
          </cell>
        </row>
        <row r="109">
          <cell r="B109" t="str">
            <v>Tiros cortados</v>
          </cell>
        </row>
        <row r="110">
          <cell r="B110" t="str">
            <v>Tiros no iniciados</v>
          </cell>
        </row>
        <row r="111">
          <cell r="B111" t="str">
            <v>Cal viva</v>
          </cell>
        </row>
        <row r="112">
          <cell r="B112" t="str">
            <v>Cal apagada</v>
          </cell>
        </row>
        <row r="113">
          <cell r="B113" t="str">
            <v>Polimero</v>
          </cell>
        </row>
        <row r="114">
          <cell r="B114" t="str">
            <v>Coagulante</v>
          </cell>
        </row>
        <row r="115">
          <cell r="B115" t="str">
            <v>Lodos</v>
          </cell>
        </row>
        <row r="116">
          <cell r="B116" t="str">
            <v>Lechada de cal</v>
          </cell>
        </row>
        <row r="117">
          <cell r="B117" t="str">
            <v>Piso con Polimero</v>
          </cell>
        </row>
        <row r="118">
          <cell r="B118" t="str">
            <v>Fertilizante Organico</v>
          </cell>
        </row>
        <row r="119">
          <cell r="B119" t="str">
            <v>Agua (manantial, riachuelo y otros)</v>
          </cell>
        </row>
        <row r="120">
          <cell r="B120" t="str">
            <v>Fertilizante Quimico</v>
          </cell>
        </row>
        <row r="121">
          <cell r="B121" t="str">
            <v>Cemento</v>
          </cell>
        </row>
        <row r="122">
          <cell r="B122" t="str">
            <v>Tierra</v>
          </cell>
        </row>
        <row r="123">
          <cell r="B123" t="str">
            <v>Agregado(arena, piedra Chancada)</v>
          </cell>
        </row>
        <row r="124">
          <cell r="B124" t="str">
            <v>Ambiente Contaminado con polvo</v>
          </cell>
        </row>
        <row r="125">
          <cell r="B125" t="str">
            <v>Tacos de Arcilla</v>
          </cell>
        </row>
        <row r="127">
          <cell r="B127" t="str">
            <v>Físicos</v>
          </cell>
        </row>
        <row r="128">
          <cell r="B128" t="str">
            <v>Altas presiones</v>
          </cell>
        </row>
        <row r="129">
          <cell r="B129" t="str">
            <v>Altas temperaturas</v>
          </cell>
        </row>
        <row r="130">
          <cell r="B130" t="str">
            <v>Ambiente de trabajo</v>
          </cell>
        </row>
        <row r="131">
          <cell r="B131" t="str">
            <v>Ambientes con altas o muy bajas temperaturas (estrés térmico)</v>
          </cell>
        </row>
        <row r="132">
          <cell r="B132" t="str">
            <v>Ambiente Contaminado con ruido</v>
          </cell>
        </row>
        <row r="133">
          <cell r="B133" t="str">
            <v>Espacios abiertos</v>
          </cell>
        </row>
        <row r="134">
          <cell r="B134" t="str">
            <v>Cambios bruscos de temperatura</v>
          </cell>
        </row>
        <row r="135">
          <cell r="B135" t="str">
            <v>Campos electromagnéticos</v>
          </cell>
        </row>
        <row r="136">
          <cell r="B136" t="str">
            <v>Cable deteriorados</v>
          </cell>
        </row>
        <row r="137">
          <cell r="B137" t="str">
            <v>Espacio confinado</v>
          </cell>
        </row>
        <row r="138">
          <cell r="B138" t="str">
            <v>Fluídos o sustancias calientes</v>
          </cell>
        </row>
        <row r="139">
          <cell r="B139" t="str">
            <v>Fuente de calor o frio</v>
          </cell>
        </row>
        <row r="140">
          <cell r="B140" t="str">
            <v>Fuentes Radioactivas Ionizantes</v>
          </cell>
        </row>
        <row r="141">
          <cell r="B141" t="str">
            <v>Frío</v>
          </cell>
        </row>
        <row r="142">
          <cell r="B142" t="str">
            <v xml:space="preserve">Iluminación deficiente </v>
          </cell>
        </row>
        <row r="143">
          <cell r="B143" t="str">
            <v>Iluminación excesiva</v>
          </cell>
        </row>
        <row r="144">
          <cell r="B144" t="str">
            <v>Inestabilidad del deposito  de relaves</v>
          </cell>
        </row>
        <row r="145">
          <cell r="B145" t="str">
            <v>Vapor / Niebla</v>
          </cell>
        </row>
        <row r="146">
          <cell r="B146" t="str">
            <v>Radiación No Ionizantes (pantalla PC, soldadura, celulares, otros)</v>
          </cell>
        </row>
        <row r="147">
          <cell r="B147" t="str">
            <v>Radiación UV / IR</v>
          </cell>
        </row>
        <row r="148">
          <cell r="B148" t="str">
            <v>Ruido debido a máquinas o equipos en niveles superiores a los permitidos</v>
          </cell>
        </row>
        <row r="149">
          <cell r="B149" t="str">
            <v>Vehículos mal estacionados</v>
          </cell>
        </row>
        <row r="150">
          <cell r="B150" t="str">
            <v>Vibración debido a máquinas o equipos</v>
          </cell>
        </row>
        <row r="151">
          <cell r="B151" t="str">
            <v>Vibración debido a trabajos con herramientas de golpe</v>
          </cell>
        </row>
        <row r="152">
          <cell r="B152" t="str">
            <v>Suelo</v>
          </cell>
        </row>
        <row r="153">
          <cell r="B153" t="str">
            <v>Altura</v>
          </cell>
        </row>
        <row r="154">
          <cell r="B154" t="str">
            <v>Humedad</v>
          </cell>
        </row>
        <row r="155">
          <cell r="B155" t="str">
            <v>Interperie</v>
          </cell>
        </row>
        <row r="156">
          <cell r="B156" t="str">
            <v>Presion</v>
          </cell>
        </row>
        <row r="157">
          <cell r="B157" t="str">
            <v>Stress</v>
          </cell>
        </row>
        <row r="158">
          <cell r="B158" t="str">
            <v>Penumbra</v>
          </cell>
        </row>
        <row r="159">
          <cell r="B159" t="str">
            <v>Visualizacion defectuosa</v>
          </cell>
        </row>
        <row r="160">
          <cell r="B160" t="str">
            <v>Atacadores</v>
          </cell>
        </row>
        <row r="161">
          <cell r="B161" t="str">
            <v>Guiadores</v>
          </cell>
        </row>
        <row r="165">
          <cell r="B165" t="str">
            <v>Biológicos</v>
          </cell>
        </row>
        <row r="166">
          <cell r="B166" t="str">
            <v>Bacterias / Hongos / Virus</v>
          </cell>
        </row>
        <row r="167">
          <cell r="B167" t="str">
            <v>Material quirúrgico</v>
          </cell>
        </row>
        <row r="168">
          <cell r="B168" t="str">
            <v>Secreciones corporales</v>
          </cell>
        </row>
        <row r="169">
          <cell r="B169" t="str">
            <v>Agentes patógenos en aire, suelo o agua</v>
          </cell>
        </row>
        <row r="170">
          <cell r="B170" t="str">
            <v>Desechos y/o fibras en suspensión</v>
          </cell>
        </row>
        <row r="171">
          <cell r="B171" t="str">
            <v>Plantas o vegetación</v>
          </cell>
        </row>
        <row r="172">
          <cell r="B172" t="str">
            <v>Residuos y desperdicios</v>
          </cell>
        </row>
        <row r="173">
          <cell r="B173" t="str">
            <v>Olores desagradables</v>
          </cell>
        </row>
        <row r="174">
          <cell r="B174" t="str">
            <v>Presencia de animales, insectos y arácnidos agresores</v>
          </cell>
        </row>
        <row r="175">
          <cell r="B175" t="str">
            <v>Presencia de vectores( parásitos,roedores)</v>
          </cell>
        </row>
        <row r="176">
          <cell r="B176" t="str">
            <v>Semillas (Rey gras y otros)</v>
          </cell>
        </row>
        <row r="177">
          <cell r="B177" t="str">
            <v>Alimento de trucha</v>
          </cell>
        </row>
        <row r="178">
          <cell r="B178" t="str">
            <v>Presencia de Truchas</v>
          </cell>
        </row>
        <row r="179">
          <cell r="B179" t="str">
            <v>Ganado(camelidos, Vacunos,Ovenjas y otros)</v>
          </cell>
        </row>
        <row r="180">
          <cell r="B180" t="str">
            <v>Red (malla)</v>
          </cell>
        </row>
        <row r="181">
          <cell r="B181" t="str">
            <v>Presencia de Alevines</v>
          </cell>
        </row>
        <row r="184">
          <cell r="B184" t="str">
            <v xml:space="preserve">Ergonómicos </v>
          </cell>
        </row>
        <row r="185">
          <cell r="B185" t="str">
            <v>Barandas, escaleras, etc, inadecuadas</v>
          </cell>
        </row>
        <row r="186">
          <cell r="B186" t="str">
            <v>Carga o movimiento de materiales o equipos</v>
          </cell>
        </row>
        <row r="187">
          <cell r="B187" t="str">
            <v xml:space="preserve">Carga postural estática </v>
          </cell>
        </row>
        <row r="188">
          <cell r="B188" t="str">
            <v>Diseño del puesto de trabajo</v>
          </cell>
        </row>
        <row r="189">
          <cell r="B189" t="str">
            <v>Esfuerzos por el uso de herramientas</v>
          </cell>
        </row>
        <row r="190">
          <cell r="B190" t="str">
            <v>Esfuerzos por empujar o tirar objetos</v>
          </cell>
        </row>
        <row r="191">
          <cell r="B191" t="str">
            <v>Espacios reducidos de trabajo</v>
          </cell>
        </row>
        <row r="192">
          <cell r="B192" t="str">
            <v>Mobiliario no adecuado</v>
          </cell>
        </row>
        <row r="193">
          <cell r="B193" t="str">
            <v>Movimientos bruscos</v>
          </cell>
        </row>
        <row r="194">
          <cell r="B194" t="str">
            <v>Movimientos repetitivos</v>
          </cell>
        </row>
        <row r="195">
          <cell r="B195" t="str">
            <v>Peligros asociados a levantar/ manejar objetos manualmente</v>
          </cell>
        </row>
        <row r="196">
          <cell r="B196" t="str">
            <v>Posturas inadecuadas</v>
          </cell>
        </row>
        <row r="197">
          <cell r="B197" t="str">
            <v>Trabajo sedentario continuo</v>
          </cell>
        </row>
        <row r="198">
          <cell r="B198" t="str">
            <v>Uso de teclado, pantalla de PC, laptop, mouse del computador</v>
          </cell>
        </row>
        <row r="200">
          <cell r="B200" t="str">
            <v>Psicosociales</v>
          </cell>
        </row>
        <row r="201">
          <cell r="B201" t="str">
            <v>Estrés a nivel individual</v>
          </cell>
        </row>
        <row r="202">
          <cell r="B202" t="str">
            <v>Estrés a nivel organizacional</v>
          </cell>
        </row>
        <row r="203">
          <cell r="B203" t="str">
            <v>Horas de trabajo prolongadas/excesivas</v>
          </cell>
        </row>
        <row r="204">
          <cell r="B204" t="str">
            <v>Hostilidad/Hostigamiento</v>
          </cell>
        </row>
        <row r="205">
          <cell r="B205" t="str">
            <v>Monotonía/ repetitividad de la tarea.</v>
          </cell>
        </row>
        <row r="206">
          <cell r="B206" t="str">
            <v>Personas/Conductas Inadecuadas</v>
          </cell>
        </row>
        <row r="207">
          <cell r="B207" t="str">
            <v>Repetitividad, monotonía, horas extras</v>
          </cell>
        </row>
        <row r="208">
          <cell r="B208" t="str">
            <v>Sobrecarga de Trabajo</v>
          </cell>
        </row>
        <row r="209">
          <cell r="B209" t="str">
            <v>Turno de trabajo inadecuado</v>
          </cell>
        </row>
        <row r="210">
          <cell r="B210" t="str">
            <v>Uso de Alcohol/Drogas</v>
          </cell>
        </row>
        <row r="211">
          <cell r="B211" t="str">
            <v xml:space="preserve">Victimas rescatadas </v>
          </cell>
        </row>
        <row r="212">
          <cell r="B212" t="str">
            <v>Violencia Personal</v>
          </cell>
        </row>
        <row r="214">
          <cell r="B214" t="str">
            <v>Fenómenos naturales</v>
          </cell>
        </row>
        <row r="215">
          <cell r="B215" t="str">
            <v>Granizada</v>
          </cell>
        </row>
        <row r="216">
          <cell r="B216" t="str">
            <v>Inundaciones</v>
          </cell>
        </row>
        <row r="217">
          <cell r="B217" t="str">
            <v>Lluvia intensa</v>
          </cell>
        </row>
        <row r="218">
          <cell r="B218" t="str">
            <v>Neblinas</v>
          </cell>
        </row>
        <row r="219">
          <cell r="B219" t="str">
            <v>Rayos / Relampagos</v>
          </cell>
        </row>
        <row r="220">
          <cell r="B220" t="str">
            <v>Sismos</v>
          </cell>
        </row>
        <row r="221">
          <cell r="B221" t="str">
            <v>Terremotos, maremotos, tsunamis</v>
          </cell>
        </row>
        <row r="222">
          <cell r="B222" t="str">
            <v>Tormenta Eléctrica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workbookViewId="0">
      <selection activeCell="F5" sqref="F5"/>
    </sheetView>
  </sheetViews>
  <sheetFormatPr baseColWidth="10" defaultColWidth="9.1796875" defaultRowHeight="14.5" x14ac:dyDescent="0.35"/>
  <sheetData>
    <row r="1" spans="2:8" ht="20" x14ac:dyDescent="0.35">
      <c r="B1" s="108" t="s">
        <v>68</v>
      </c>
      <c r="C1" s="108"/>
      <c r="D1" s="108"/>
      <c r="F1" s="108" t="s">
        <v>72</v>
      </c>
      <c r="G1" s="108"/>
      <c r="H1" s="108"/>
    </row>
    <row r="2" spans="2:8" x14ac:dyDescent="0.35">
      <c r="B2" s="8" t="s">
        <v>69</v>
      </c>
      <c r="C2" s="8" t="s">
        <v>2</v>
      </c>
      <c r="D2" s="9" t="s">
        <v>70</v>
      </c>
    </row>
    <row r="3" spans="2:8" x14ac:dyDescent="0.35">
      <c r="B3" s="10" t="s">
        <v>61</v>
      </c>
      <c r="C3" s="10">
        <v>1</v>
      </c>
      <c r="D3" s="11">
        <v>1</v>
      </c>
    </row>
    <row r="4" spans="2:8" x14ac:dyDescent="0.35">
      <c r="B4" s="10" t="s">
        <v>62</v>
      </c>
      <c r="C4" s="10">
        <v>1</v>
      </c>
      <c r="D4" s="11">
        <v>2</v>
      </c>
    </row>
    <row r="5" spans="2:8" x14ac:dyDescent="0.35">
      <c r="B5" s="10" t="s">
        <v>61</v>
      </c>
      <c r="C5" s="10">
        <v>2</v>
      </c>
      <c r="D5" s="11">
        <v>3</v>
      </c>
    </row>
    <row r="6" spans="2:8" x14ac:dyDescent="0.35">
      <c r="B6" s="10" t="s">
        <v>63</v>
      </c>
      <c r="C6" s="10">
        <v>1</v>
      </c>
      <c r="D6" s="11">
        <v>4</v>
      </c>
    </row>
    <row r="7" spans="2:8" x14ac:dyDescent="0.35">
      <c r="B7" s="10" t="s">
        <v>62</v>
      </c>
      <c r="C7" s="10">
        <v>2</v>
      </c>
      <c r="D7" s="11">
        <v>5</v>
      </c>
    </row>
    <row r="8" spans="2:8" x14ac:dyDescent="0.35">
      <c r="B8" s="10" t="s">
        <v>61</v>
      </c>
      <c r="C8" s="10">
        <v>3</v>
      </c>
      <c r="D8" s="11">
        <v>6</v>
      </c>
    </row>
    <row r="9" spans="2:8" x14ac:dyDescent="0.35">
      <c r="B9" s="10" t="s">
        <v>64</v>
      </c>
      <c r="C9" s="10">
        <v>1</v>
      </c>
      <c r="D9" s="11">
        <v>7</v>
      </c>
    </row>
    <row r="10" spans="2:8" x14ac:dyDescent="0.35">
      <c r="B10" s="10" t="s">
        <v>63</v>
      </c>
      <c r="C10" s="10">
        <v>2</v>
      </c>
      <c r="D10" s="11">
        <v>8</v>
      </c>
    </row>
    <row r="11" spans="2:8" x14ac:dyDescent="0.35">
      <c r="B11" s="10"/>
      <c r="C11" s="10"/>
      <c r="D11" s="10"/>
    </row>
    <row r="12" spans="2:8" x14ac:dyDescent="0.35">
      <c r="B12" s="10" t="s">
        <v>62</v>
      </c>
      <c r="C12" s="10">
        <v>3</v>
      </c>
      <c r="D12" s="12">
        <v>9</v>
      </c>
    </row>
    <row r="13" spans="2:8" x14ac:dyDescent="0.35">
      <c r="B13" s="10" t="s">
        <v>61</v>
      </c>
      <c r="C13" s="10">
        <v>4</v>
      </c>
      <c r="D13" s="12">
        <v>10</v>
      </c>
    </row>
    <row r="14" spans="2:8" x14ac:dyDescent="0.35">
      <c r="B14" s="10" t="s">
        <v>65</v>
      </c>
      <c r="C14" s="10">
        <v>1</v>
      </c>
      <c r="D14" s="12">
        <v>11</v>
      </c>
    </row>
    <row r="15" spans="2:8" x14ac:dyDescent="0.35">
      <c r="B15" s="10" t="s">
        <v>64</v>
      </c>
      <c r="C15" s="10">
        <v>2</v>
      </c>
      <c r="D15" s="12">
        <v>12</v>
      </c>
    </row>
    <row r="16" spans="2:8" x14ac:dyDescent="0.35">
      <c r="B16" s="10" t="s">
        <v>63</v>
      </c>
      <c r="C16" s="10">
        <v>3</v>
      </c>
      <c r="D16" s="12">
        <v>13</v>
      </c>
    </row>
    <row r="17" spans="2:4" x14ac:dyDescent="0.35">
      <c r="B17" s="10" t="s">
        <v>62</v>
      </c>
      <c r="C17" s="10">
        <v>4</v>
      </c>
      <c r="D17" s="12">
        <v>14</v>
      </c>
    </row>
    <row r="18" spans="2:4" x14ac:dyDescent="0.35">
      <c r="B18" s="10" t="s">
        <v>61</v>
      </c>
      <c r="C18" s="10">
        <v>5</v>
      </c>
      <c r="D18" s="12">
        <v>15</v>
      </c>
    </row>
    <row r="19" spans="2:4" x14ac:dyDescent="0.35">
      <c r="B19" s="10"/>
      <c r="C19" s="10"/>
      <c r="D19" s="10"/>
    </row>
    <row r="20" spans="2:4" x14ac:dyDescent="0.35">
      <c r="B20" s="10" t="s">
        <v>65</v>
      </c>
      <c r="C20" s="10">
        <v>2</v>
      </c>
      <c r="D20" s="13">
        <v>16</v>
      </c>
    </row>
    <row r="21" spans="2:4" x14ac:dyDescent="0.35">
      <c r="B21" s="10" t="s">
        <v>64</v>
      </c>
      <c r="C21" s="10">
        <v>3</v>
      </c>
      <c r="D21" s="13">
        <v>17</v>
      </c>
    </row>
    <row r="22" spans="2:4" x14ac:dyDescent="0.35">
      <c r="B22" s="10" t="s">
        <v>63</v>
      </c>
      <c r="C22" s="10">
        <v>4</v>
      </c>
      <c r="D22" s="13">
        <v>18</v>
      </c>
    </row>
    <row r="23" spans="2:4" x14ac:dyDescent="0.35">
      <c r="B23" s="10" t="s">
        <v>62</v>
      </c>
      <c r="C23" s="10">
        <v>5</v>
      </c>
      <c r="D23" s="13">
        <v>19</v>
      </c>
    </row>
    <row r="24" spans="2:4" x14ac:dyDescent="0.35">
      <c r="B24" s="10" t="s">
        <v>65</v>
      </c>
      <c r="C24" s="10">
        <v>3</v>
      </c>
      <c r="D24" s="13">
        <v>20</v>
      </c>
    </row>
    <row r="25" spans="2:4" x14ac:dyDescent="0.35">
      <c r="B25" s="10" t="s">
        <v>64</v>
      </c>
      <c r="C25" s="10">
        <v>4</v>
      </c>
      <c r="D25" s="13">
        <v>21</v>
      </c>
    </row>
    <row r="26" spans="2:4" x14ac:dyDescent="0.35">
      <c r="B26" s="10" t="s">
        <v>63</v>
      </c>
      <c r="C26" s="10">
        <v>5</v>
      </c>
      <c r="D26" s="13">
        <v>22</v>
      </c>
    </row>
    <row r="27" spans="2:4" x14ac:dyDescent="0.35">
      <c r="B27" s="10" t="s">
        <v>65</v>
      </c>
      <c r="C27" s="10">
        <v>4</v>
      </c>
      <c r="D27" s="13">
        <v>23</v>
      </c>
    </row>
    <row r="28" spans="2:4" x14ac:dyDescent="0.35">
      <c r="B28" s="10" t="s">
        <v>64</v>
      </c>
      <c r="C28" s="10">
        <v>5</v>
      </c>
      <c r="D28" s="13">
        <v>24</v>
      </c>
    </row>
    <row r="29" spans="2:4" x14ac:dyDescent="0.35">
      <c r="B29" s="10" t="s">
        <v>65</v>
      </c>
      <c r="C29" s="10">
        <v>5</v>
      </c>
      <c r="D29" s="13">
        <v>25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showGridLines="0" topLeftCell="A10" zoomScale="88" zoomScaleNormal="88" workbookViewId="0">
      <selection activeCell="B22" sqref="B22:C23"/>
    </sheetView>
  </sheetViews>
  <sheetFormatPr baseColWidth="10" defaultRowHeight="14.5" x14ac:dyDescent="0.35"/>
  <cols>
    <col min="1" max="1" width="15.81640625" style="31" bestFit="1" customWidth="1"/>
    <col min="2" max="2" width="11" customWidth="1"/>
    <col min="3" max="3" width="24.453125" bestFit="1" customWidth="1"/>
    <col min="4" max="4" width="37.453125" customWidth="1"/>
    <col min="5" max="5" width="39.81640625" customWidth="1"/>
    <col min="6" max="6" width="28.81640625" customWidth="1"/>
  </cols>
  <sheetData>
    <row r="2" spans="2:6" x14ac:dyDescent="0.35">
      <c r="B2" s="147" t="s">
        <v>138</v>
      </c>
      <c r="C2" s="147"/>
      <c r="D2" s="147"/>
      <c r="E2" s="147"/>
      <c r="F2" s="147"/>
    </row>
    <row r="3" spans="2:6" ht="15" thickBot="1" x14ac:dyDescent="0.4"/>
    <row r="4" spans="2:6" ht="16" thickBot="1" x14ac:dyDescent="0.4">
      <c r="B4" s="148" t="s">
        <v>83</v>
      </c>
      <c r="C4" s="150" t="s">
        <v>66</v>
      </c>
      <c r="D4" s="151"/>
      <c r="E4" s="151"/>
      <c r="F4" s="152"/>
    </row>
    <row r="5" spans="2:6" ht="31.5" thickBot="1" x14ac:dyDescent="0.4">
      <c r="B5" s="149"/>
      <c r="C5" s="17" t="s">
        <v>84</v>
      </c>
      <c r="D5" s="17" t="s">
        <v>85</v>
      </c>
      <c r="E5" s="17" t="s">
        <v>86</v>
      </c>
      <c r="F5" s="18" t="s">
        <v>87</v>
      </c>
    </row>
    <row r="6" spans="2:6" ht="30.75" customHeight="1" thickBot="1" x14ac:dyDescent="0.4">
      <c r="B6" s="123">
        <v>1</v>
      </c>
      <c r="C6" s="139" t="s">
        <v>88</v>
      </c>
      <c r="D6" s="141" t="s">
        <v>89</v>
      </c>
      <c r="E6" s="143" t="s">
        <v>90</v>
      </c>
      <c r="F6" s="19" t="s">
        <v>91</v>
      </c>
    </row>
    <row r="7" spans="2:6" ht="16" thickBot="1" x14ac:dyDescent="0.4">
      <c r="B7" s="124"/>
      <c r="C7" s="140"/>
      <c r="D7" s="153"/>
      <c r="E7" s="154"/>
      <c r="F7" s="19" t="s">
        <v>92</v>
      </c>
    </row>
    <row r="8" spans="2:6" ht="31.5" customHeight="1" thickBot="1" x14ac:dyDescent="0.4">
      <c r="B8" s="123">
        <v>2</v>
      </c>
      <c r="C8" s="139" t="s">
        <v>93</v>
      </c>
      <c r="D8" s="141" t="s">
        <v>94</v>
      </c>
      <c r="E8" s="143" t="s">
        <v>95</v>
      </c>
      <c r="F8" s="20" t="s">
        <v>96</v>
      </c>
    </row>
    <row r="9" spans="2:6" ht="16" thickBot="1" x14ac:dyDescent="0.4">
      <c r="B9" s="124"/>
      <c r="C9" s="140"/>
      <c r="D9" s="142"/>
      <c r="E9" s="144"/>
      <c r="F9" s="21" t="s">
        <v>97</v>
      </c>
    </row>
    <row r="10" spans="2:6" ht="42" customHeight="1" thickBot="1" x14ac:dyDescent="0.4">
      <c r="B10" s="123">
        <v>3</v>
      </c>
      <c r="C10" s="22" t="s">
        <v>98</v>
      </c>
      <c r="D10" s="145" t="s">
        <v>99</v>
      </c>
      <c r="E10" s="145" t="s">
        <v>100</v>
      </c>
      <c r="F10" s="23" t="s">
        <v>101</v>
      </c>
    </row>
    <row r="11" spans="2:6" ht="16" thickBot="1" x14ac:dyDescent="0.4">
      <c r="B11" s="124"/>
      <c r="C11" s="24"/>
      <c r="D11" s="146"/>
      <c r="E11" s="146"/>
      <c r="F11" s="19" t="s">
        <v>102</v>
      </c>
    </row>
    <row r="12" spans="2:6" ht="15" thickBot="1" x14ac:dyDescent="0.4"/>
    <row r="13" spans="2:6" ht="16" thickBot="1" x14ac:dyDescent="0.4">
      <c r="B13" s="25" t="s">
        <v>83</v>
      </c>
      <c r="C13" s="26" t="s">
        <v>103</v>
      </c>
      <c r="D13" s="27" t="s">
        <v>60</v>
      </c>
      <c r="E13" s="28"/>
    </row>
    <row r="14" spans="2:6" ht="16" thickBot="1" x14ac:dyDescent="0.4">
      <c r="B14" s="123">
        <v>1</v>
      </c>
      <c r="C14" s="125" t="s">
        <v>104</v>
      </c>
      <c r="D14" s="29" t="s">
        <v>105</v>
      </c>
      <c r="E14" s="30"/>
    </row>
    <row r="15" spans="2:6" ht="16" thickBot="1" x14ac:dyDescent="0.4">
      <c r="B15" s="124"/>
      <c r="C15" s="126"/>
      <c r="D15" s="29" t="s">
        <v>106</v>
      </c>
      <c r="E15" s="30"/>
    </row>
    <row r="16" spans="2:6" ht="16" thickBot="1" x14ac:dyDescent="0.4">
      <c r="B16" s="123">
        <v>2</v>
      </c>
      <c r="C16" s="125" t="s">
        <v>107</v>
      </c>
      <c r="D16" s="29" t="s">
        <v>108</v>
      </c>
      <c r="E16" s="30"/>
    </row>
    <row r="17" spans="1:6" ht="16" thickBot="1" x14ac:dyDescent="0.4">
      <c r="B17" s="124"/>
      <c r="C17" s="126"/>
      <c r="D17" s="32" t="s">
        <v>109</v>
      </c>
      <c r="E17" s="30"/>
    </row>
    <row r="18" spans="1:6" ht="33" customHeight="1" thickBot="1" x14ac:dyDescent="0.4">
      <c r="B18" s="123">
        <v>3</v>
      </c>
      <c r="C18" s="125" t="s">
        <v>110</v>
      </c>
      <c r="D18" s="19" t="s">
        <v>111</v>
      </c>
      <c r="E18" s="33"/>
    </row>
    <row r="19" spans="1:6" ht="16" thickBot="1" x14ac:dyDescent="0.4">
      <c r="B19" s="124"/>
      <c r="C19" s="126"/>
      <c r="D19" s="34" t="s">
        <v>112</v>
      </c>
      <c r="E19" s="30"/>
    </row>
    <row r="21" spans="1:6" ht="15" thickBot="1" x14ac:dyDescent="0.4">
      <c r="D21">
        <v>1</v>
      </c>
      <c r="E21">
        <v>2</v>
      </c>
      <c r="F21">
        <v>3</v>
      </c>
    </row>
    <row r="22" spans="1:6" ht="15.5" thickBot="1" x14ac:dyDescent="0.4">
      <c r="B22" s="127"/>
      <c r="C22" s="128"/>
      <c r="D22" s="131" t="s">
        <v>60</v>
      </c>
      <c r="E22" s="132"/>
      <c r="F22" s="133"/>
    </row>
    <row r="23" spans="1:6" ht="30.5" thickBot="1" x14ac:dyDescent="0.4">
      <c r="B23" s="129"/>
      <c r="C23" s="130"/>
      <c r="D23" s="35" t="s">
        <v>113</v>
      </c>
      <c r="E23" s="35" t="s">
        <v>114</v>
      </c>
      <c r="F23" s="35" t="s">
        <v>115</v>
      </c>
    </row>
    <row r="24" spans="1:6" ht="45" customHeight="1" thickBot="1" x14ac:dyDescent="0.4">
      <c r="A24" s="31">
        <v>4</v>
      </c>
      <c r="B24" s="134" t="s">
        <v>66</v>
      </c>
      <c r="C24" s="35" t="s">
        <v>116</v>
      </c>
      <c r="D24" s="36" t="s">
        <v>117</v>
      </c>
      <c r="E24" s="37" t="s">
        <v>169</v>
      </c>
      <c r="F24" s="38" t="s">
        <v>170</v>
      </c>
    </row>
    <row r="25" spans="1:6" ht="45" customHeight="1" thickBot="1" x14ac:dyDescent="0.4">
      <c r="A25" s="31">
        <v>8</v>
      </c>
      <c r="B25" s="135"/>
      <c r="C25" s="35" t="s">
        <v>118</v>
      </c>
      <c r="D25" s="37" t="s">
        <v>169</v>
      </c>
      <c r="E25" s="38" t="s">
        <v>170</v>
      </c>
      <c r="F25" s="39" t="s">
        <v>171</v>
      </c>
    </row>
    <row r="26" spans="1:6" ht="45" customHeight="1" thickBot="1" x14ac:dyDescent="0.4">
      <c r="A26" s="31">
        <v>12</v>
      </c>
      <c r="B26" s="136"/>
      <c r="C26" s="35" t="s">
        <v>119</v>
      </c>
      <c r="D26" s="38" t="s">
        <v>170</v>
      </c>
      <c r="E26" s="39" t="s">
        <v>171</v>
      </c>
      <c r="F26" s="40" t="s">
        <v>172</v>
      </c>
    </row>
    <row r="27" spans="1:6" ht="35.25" customHeight="1" thickBot="1" x14ac:dyDescent="0.4"/>
    <row r="28" spans="1:6" ht="27.75" customHeight="1" thickBot="1" x14ac:dyDescent="0.4">
      <c r="B28" s="41" t="s">
        <v>173</v>
      </c>
      <c r="C28" s="137" t="s">
        <v>174</v>
      </c>
      <c r="D28" s="137"/>
      <c r="E28" s="138"/>
    </row>
    <row r="29" spans="1:6" ht="29" x14ac:dyDescent="0.35">
      <c r="B29" s="42" t="s">
        <v>172</v>
      </c>
      <c r="C29" s="117" t="s">
        <v>175</v>
      </c>
      <c r="D29" s="118"/>
      <c r="E29" s="119"/>
    </row>
    <row r="30" spans="1:6" ht="48" customHeight="1" x14ac:dyDescent="0.35">
      <c r="B30" s="43" t="s">
        <v>171</v>
      </c>
      <c r="C30" s="120" t="s">
        <v>176</v>
      </c>
      <c r="D30" s="121"/>
      <c r="E30" s="122"/>
    </row>
    <row r="31" spans="1:6" ht="30" customHeight="1" x14ac:dyDescent="0.35">
      <c r="B31" s="112" t="s">
        <v>170</v>
      </c>
      <c r="C31" s="114" t="s">
        <v>177</v>
      </c>
      <c r="D31" s="115"/>
      <c r="E31" s="116"/>
    </row>
    <row r="32" spans="1:6" ht="43.5" customHeight="1" x14ac:dyDescent="0.35">
      <c r="B32" s="113"/>
      <c r="C32" s="117" t="s">
        <v>178</v>
      </c>
      <c r="D32" s="118"/>
      <c r="E32" s="119"/>
    </row>
    <row r="33" spans="2:5" ht="30" customHeight="1" x14ac:dyDescent="0.35">
      <c r="B33" s="112" t="s">
        <v>179</v>
      </c>
      <c r="C33" s="114" t="s">
        <v>180</v>
      </c>
      <c r="D33" s="115"/>
      <c r="E33" s="116"/>
    </row>
    <row r="34" spans="2:5" ht="26.25" customHeight="1" x14ac:dyDescent="0.35">
      <c r="B34" s="113"/>
      <c r="C34" s="117" t="s">
        <v>181</v>
      </c>
      <c r="D34" s="118"/>
      <c r="E34" s="119"/>
    </row>
    <row r="35" spans="2:5" ht="29.5" thickBot="1" x14ac:dyDescent="0.4">
      <c r="B35" s="44" t="s">
        <v>182</v>
      </c>
      <c r="C35" s="109" t="s">
        <v>183</v>
      </c>
      <c r="D35" s="110"/>
      <c r="E35" s="111"/>
    </row>
  </sheetData>
  <mergeCells count="33">
    <mergeCell ref="B2:F2"/>
    <mergeCell ref="B4:B5"/>
    <mergeCell ref="C4:F4"/>
    <mergeCell ref="B6:B7"/>
    <mergeCell ref="C6:C7"/>
    <mergeCell ref="D6:D7"/>
    <mergeCell ref="E6:E7"/>
    <mergeCell ref="B8:B9"/>
    <mergeCell ref="C8:C9"/>
    <mergeCell ref="D8:D9"/>
    <mergeCell ref="E8:E9"/>
    <mergeCell ref="B10:B11"/>
    <mergeCell ref="D10:D11"/>
    <mergeCell ref="E10:E11"/>
    <mergeCell ref="C30:E30"/>
    <mergeCell ref="B14:B15"/>
    <mergeCell ref="C14:C15"/>
    <mergeCell ref="B16:B17"/>
    <mergeCell ref="C16:C17"/>
    <mergeCell ref="B18:B19"/>
    <mergeCell ref="C18:C19"/>
    <mergeCell ref="B22:C23"/>
    <mergeCell ref="D22:F22"/>
    <mergeCell ref="B24:B26"/>
    <mergeCell ref="C28:E28"/>
    <mergeCell ref="C29:E29"/>
    <mergeCell ref="C35:E35"/>
    <mergeCell ref="B31:B32"/>
    <mergeCell ref="C31:E31"/>
    <mergeCell ref="C32:E32"/>
    <mergeCell ref="B33:B34"/>
    <mergeCell ref="C33:E33"/>
    <mergeCell ref="C34:E34"/>
  </mergeCells>
  <pageMargins left="0.3" right="0.22" top="0.75" bottom="0.75" header="0.3" footer="0.3"/>
  <pageSetup paperSize="9" scale="64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L62"/>
  <sheetViews>
    <sheetView showGridLines="0" tabSelected="1" view="pageBreakPreview" topLeftCell="A38" zoomScale="10" zoomScaleNormal="30" zoomScaleSheetLayoutView="10" workbookViewId="0">
      <selection activeCell="O63" sqref="O63"/>
    </sheetView>
  </sheetViews>
  <sheetFormatPr baseColWidth="10" defaultColWidth="20" defaultRowHeight="14.5" outlineLevelRow="1" outlineLevelCol="2" x14ac:dyDescent="0.35"/>
  <cols>
    <col min="1" max="3" width="39.7265625" style="15" customWidth="1" outlineLevel="1"/>
    <col min="4" max="4" width="62" style="15" customWidth="1" outlineLevel="1"/>
    <col min="5" max="5" width="37.81640625" style="15" customWidth="1" outlineLevel="1"/>
    <col min="6" max="6" width="35.453125" style="15" customWidth="1" outlineLevel="1"/>
    <col min="7" max="7" width="39.7265625" style="15" customWidth="1" outlineLevel="1"/>
    <col min="8" max="8" width="106.81640625" style="15" customWidth="1" outlineLevel="1"/>
    <col min="9" max="9" width="111.81640625" style="15" customWidth="1"/>
    <col min="10" max="10" width="236.7265625" style="16" customWidth="1"/>
    <col min="11" max="15" width="24.1796875" style="15" customWidth="1" outlineLevel="2"/>
    <col min="16" max="16" width="22.26953125" style="15" customWidth="1" outlineLevel="2"/>
    <col min="17" max="17" width="24.1796875" style="15" customWidth="1" outlineLevel="2"/>
    <col min="18" max="18" width="67.453125" style="15" customWidth="1" outlineLevel="2"/>
    <col min="19" max="20" width="37.453125" style="15" customWidth="1" outlineLevel="1"/>
    <col min="21" max="21" width="139" style="16" customWidth="1" outlineLevel="1"/>
    <col min="22" max="22" width="225.1796875" style="16" customWidth="1" outlineLevel="1"/>
    <col min="23" max="23" width="96.1796875" style="16" customWidth="1" outlineLevel="1"/>
    <col min="24" max="24" width="74.7265625" style="15" customWidth="1"/>
    <col min="25" max="31" width="22.7265625" style="15" customWidth="1"/>
    <col min="32" max="32" width="71.81640625" style="15" customWidth="1"/>
    <col min="33" max="16384" width="20" style="15"/>
  </cols>
  <sheetData>
    <row r="1" spans="1:64" ht="57.75" customHeight="1" x14ac:dyDescent="0.35">
      <c r="A1" s="268"/>
      <c r="B1" s="269"/>
      <c r="C1" s="269"/>
      <c r="D1" s="269"/>
      <c r="E1" s="269"/>
      <c r="F1" s="270"/>
      <c r="G1" s="299" t="s">
        <v>215</v>
      </c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1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</row>
    <row r="2" spans="1:64" ht="27.75" customHeight="1" x14ac:dyDescent="0.35">
      <c r="A2" s="271"/>
      <c r="B2" s="272"/>
      <c r="C2" s="272"/>
      <c r="D2" s="272"/>
      <c r="E2" s="272"/>
      <c r="F2" s="273"/>
      <c r="G2" s="302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</row>
    <row r="3" spans="1:64" ht="72.75" customHeight="1" x14ac:dyDescent="0.35">
      <c r="A3" s="271"/>
      <c r="B3" s="272"/>
      <c r="C3" s="272"/>
      <c r="D3" s="272"/>
      <c r="E3" s="272"/>
      <c r="F3" s="273"/>
      <c r="G3" s="302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</row>
    <row r="4" spans="1:64" ht="60.75" customHeight="1" thickBot="1" x14ac:dyDescent="0.4">
      <c r="A4" s="274"/>
      <c r="B4" s="275"/>
      <c r="C4" s="275"/>
      <c r="D4" s="275"/>
      <c r="E4" s="275"/>
      <c r="F4" s="276"/>
      <c r="G4" s="305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7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customFormat="1" ht="118" customHeight="1" outlineLevel="1" x14ac:dyDescent="0.35">
      <c r="A5" s="253" t="s">
        <v>125</v>
      </c>
      <c r="B5" s="233"/>
      <c r="C5" s="234"/>
      <c r="D5" s="277" t="s">
        <v>273</v>
      </c>
      <c r="E5" s="277"/>
      <c r="F5" s="277"/>
      <c r="G5" s="277"/>
      <c r="H5" s="277"/>
      <c r="I5" s="277"/>
      <c r="J5" s="47" t="s">
        <v>189</v>
      </c>
      <c r="K5" s="291">
        <v>20450137821</v>
      </c>
      <c r="L5" s="292"/>
      <c r="M5" s="292"/>
      <c r="N5" s="292"/>
      <c r="O5" s="292"/>
      <c r="P5" s="292"/>
      <c r="Q5" s="292"/>
      <c r="R5" s="292"/>
      <c r="S5" s="292"/>
      <c r="T5" s="292"/>
      <c r="U5" s="293"/>
      <c r="V5" s="47" t="s">
        <v>190</v>
      </c>
      <c r="W5" s="294" t="s">
        <v>191</v>
      </c>
      <c r="X5" s="294"/>
      <c r="Y5" s="232" t="s">
        <v>136</v>
      </c>
      <c r="Z5" s="233"/>
      <c r="AA5" s="233"/>
      <c r="AB5" s="234"/>
      <c r="AC5" s="229" t="s">
        <v>275</v>
      </c>
      <c r="AD5" s="230"/>
      <c r="AE5" s="230"/>
      <c r="AF5" s="231"/>
    </row>
    <row r="6" spans="1:64" customFormat="1" ht="168" customHeight="1" outlineLevel="1" thickBot="1" x14ac:dyDescent="0.4">
      <c r="A6" s="237" t="s">
        <v>135</v>
      </c>
      <c r="B6" s="238"/>
      <c r="C6" s="238"/>
      <c r="D6" s="239" t="s">
        <v>272</v>
      </c>
      <c r="E6" s="240"/>
      <c r="F6" s="240"/>
      <c r="G6" s="240"/>
      <c r="H6" s="240"/>
      <c r="I6" s="241"/>
      <c r="J6" s="48"/>
      <c r="K6" s="45"/>
      <c r="L6" s="45"/>
      <c r="M6" s="45"/>
      <c r="N6" s="45"/>
      <c r="O6" s="46"/>
      <c r="P6" s="46"/>
      <c r="Q6" s="46"/>
      <c r="R6" s="46"/>
      <c r="S6" s="46"/>
      <c r="T6" s="46"/>
      <c r="U6" s="49"/>
      <c r="V6" s="49"/>
      <c r="W6" s="49"/>
      <c r="X6" s="46"/>
      <c r="Y6" s="247" t="s">
        <v>137</v>
      </c>
      <c r="Z6" s="247"/>
      <c r="AA6" s="247"/>
      <c r="AB6" s="247"/>
      <c r="AC6" s="248">
        <v>2</v>
      </c>
      <c r="AD6" s="248"/>
      <c r="AE6" s="248"/>
      <c r="AF6" s="249"/>
    </row>
    <row r="7" spans="1:64" ht="18" customHeight="1" outlineLevel="1" thickBot="1" x14ac:dyDescent="1.5">
      <c r="A7" s="250"/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2"/>
    </row>
    <row r="8" spans="1:64" s="51" customFormat="1" ht="151.5" customHeight="1" outlineLevel="1" x14ac:dyDescent="1.1000000000000001">
      <c r="A8" s="242" t="s">
        <v>123</v>
      </c>
      <c r="B8" s="242" t="s">
        <v>0</v>
      </c>
      <c r="C8" s="242" t="s">
        <v>67</v>
      </c>
      <c r="D8" s="50" t="s">
        <v>77</v>
      </c>
      <c r="E8" s="242" t="s">
        <v>1</v>
      </c>
      <c r="F8" s="242" t="s">
        <v>126</v>
      </c>
      <c r="G8" s="263" t="s">
        <v>184</v>
      </c>
      <c r="H8" s="263" t="s">
        <v>71</v>
      </c>
      <c r="I8" s="242" t="s">
        <v>148</v>
      </c>
      <c r="J8" s="242" t="s">
        <v>146</v>
      </c>
      <c r="K8" s="235" t="s">
        <v>80</v>
      </c>
      <c r="L8" s="235"/>
      <c r="M8" s="235"/>
      <c r="N8" s="235"/>
      <c r="O8" s="235"/>
      <c r="P8" s="235"/>
      <c r="Q8" s="235"/>
      <c r="R8" s="235"/>
      <c r="S8" s="235" t="s">
        <v>120</v>
      </c>
      <c r="T8" s="235"/>
      <c r="U8" s="235"/>
      <c r="V8" s="235"/>
      <c r="W8" s="235"/>
      <c r="X8" s="295" t="s">
        <v>121</v>
      </c>
      <c r="Y8" s="235" t="s">
        <v>122</v>
      </c>
      <c r="Z8" s="235"/>
      <c r="AA8" s="235"/>
      <c r="AB8" s="235"/>
      <c r="AC8" s="235"/>
      <c r="AD8" s="235"/>
      <c r="AE8" s="235"/>
      <c r="AF8" s="236"/>
    </row>
    <row r="9" spans="1:64" s="51" customFormat="1" ht="168.75" customHeight="1" x14ac:dyDescent="1.1000000000000001">
      <c r="A9" s="243"/>
      <c r="B9" s="243"/>
      <c r="C9" s="243"/>
      <c r="D9" s="245" t="s">
        <v>124</v>
      </c>
      <c r="E9" s="243"/>
      <c r="F9" s="243"/>
      <c r="G9" s="264"/>
      <c r="H9" s="264"/>
      <c r="I9" s="243"/>
      <c r="J9" s="243"/>
      <c r="K9" s="245" t="s">
        <v>73</v>
      </c>
      <c r="L9" s="245" t="s">
        <v>74</v>
      </c>
      <c r="M9" s="245" t="s">
        <v>75</v>
      </c>
      <c r="N9" s="245" t="s">
        <v>76</v>
      </c>
      <c r="O9" s="245" t="s">
        <v>78</v>
      </c>
      <c r="P9" s="245" t="s">
        <v>79</v>
      </c>
      <c r="Q9" s="245" t="s">
        <v>81</v>
      </c>
      <c r="R9" s="245" t="s">
        <v>82</v>
      </c>
      <c r="S9" s="245" t="s">
        <v>3</v>
      </c>
      <c r="T9" s="245" t="s">
        <v>4</v>
      </c>
      <c r="U9" s="245" t="s">
        <v>7</v>
      </c>
      <c r="V9" s="245" t="s">
        <v>5</v>
      </c>
      <c r="W9" s="245" t="s">
        <v>6</v>
      </c>
      <c r="X9" s="296"/>
      <c r="Y9" s="245" t="s">
        <v>73</v>
      </c>
      <c r="Z9" s="245" t="s">
        <v>74</v>
      </c>
      <c r="AA9" s="245" t="s">
        <v>75</v>
      </c>
      <c r="AB9" s="245" t="s">
        <v>76</v>
      </c>
      <c r="AC9" s="245" t="s">
        <v>78</v>
      </c>
      <c r="AD9" s="245" t="s">
        <v>79</v>
      </c>
      <c r="AE9" s="245" t="s">
        <v>81</v>
      </c>
      <c r="AF9" s="245" t="s">
        <v>82</v>
      </c>
    </row>
    <row r="10" spans="1:64" s="51" customFormat="1" ht="288" customHeight="1" thickBot="1" x14ac:dyDescent="1.1499999999999999">
      <c r="A10" s="244"/>
      <c r="B10" s="244"/>
      <c r="C10" s="244"/>
      <c r="D10" s="246"/>
      <c r="E10" s="244"/>
      <c r="F10" s="244"/>
      <c r="G10" s="265"/>
      <c r="H10" s="265"/>
      <c r="I10" s="244"/>
      <c r="J10" s="244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</row>
    <row r="11" spans="1:64" s="51" customFormat="1" ht="270" customHeight="1" x14ac:dyDescent="1.1000000000000001">
      <c r="A11" s="279" t="s">
        <v>272</v>
      </c>
      <c r="B11" s="282" t="s">
        <v>274</v>
      </c>
      <c r="C11" s="261" t="s">
        <v>161</v>
      </c>
      <c r="D11" s="260" t="s">
        <v>127</v>
      </c>
      <c r="E11" s="289" t="s">
        <v>227</v>
      </c>
      <c r="F11" s="81" t="s">
        <v>228</v>
      </c>
      <c r="G11" s="81" t="s">
        <v>2</v>
      </c>
      <c r="H11" s="82" t="s">
        <v>199</v>
      </c>
      <c r="I11" s="82" t="s">
        <v>149</v>
      </c>
      <c r="J11" s="83" t="s">
        <v>147</v>
      </c>
      <c r="K11" s="84">
        <v>1</v>
      </c>
      <c r="L11" s="84">
        <v>2</v>
      </c>
      <c r="M11" s="84">
        <v>2</v>
      </c>
      <c r="N11" s="84">
        <v>3</v>
      </c>
      <c r="O11" s="84">
        <f t="shared" ref="O11:O18" si="0">SUM(K11:N11)</f>
        <v>8</v>
      </c>
      <c r="P11" s="84">
        <v>2</v>
      </c>
      <c r="Q11" s="84">
        <f t="shared" ref="Q11:Q19" si="1">+O11*P11</f>
        <v>16</v>
      </c>
      <c r="R11" s="84" t="str">
        <f t="shared" ref="R11:R19" si="2">IF(Q11="","",IF(Q11&lt;=4,"Trivial",IF(AND(Q11&gt;=5, Q11&lt;=8),"Tolerable",IF(AND(Q11&gt;=9,Q11&lt;=16),"Moderado",IF(AND(Q11&gt;=17,Q11&lt;=24),"Importante","Intolerable")))))</f>
        <v>Moderado</v>
      </c>
      <c r="S11" s="84"/>
      <c r="T11" s="84"/>
      <c r="U11" s="83" t="s">
        <v>229</v>
      </c>
      <c r="V11" s="83" t="s">
        <v>230</v>
      </c>
      <c r="W11" s="83" t="s">
        <v>231</v>
      </c>
      <c r="X11" s="107" t="s">
        <v>278</v>
      </c>
      <c r="Y11" s="84">
        <v>1</v>
      </c>
      <c r="Z11" s="84">
        <v>1</v>
      </c>
      <c r="AA11" s="84">
        <v>1</v>
      </c>
      <c r="AB11" s="84">
        <v>3</v>
      </c>
      <c r="AC11" s="84">
        <f t="shared" ref="AC11:AC19" si="3">SUM(Y11:AB11)</f>
        <v>6</v>
      </c>
      <c r="AD11" s="84">
        <v>2</v>
      </c>
      <c r="AE11" s="84">
        <f t="shared" ref="AE11:AE19" si="4">+AC11*AD11</f>
        <v>12</v>
      </c>
      <c r="AF11" s="85" t="str">
        <f t="shared" ref="AF11:AF19" si="5">IF(AE11="","",IF(AE11&lt;=4,"Trivial",IF(AND(AE11&gt;=5, AE11&lt;=8),"Tolerable",IF(AND(AE11&gt;=9,AE11&lt;=16),"Moderado",IF(AND(AE11&gt;=17,AE11&lt;=24),"Importante","Intolerable")))))</f>
        <v>Moderado</v>
      </c>
    </row>
    <row r="12" spans="1:64" s="51" customFormat="1" ht="273" customHeight="1" x14ac:dyDescent="1.1000000000000001">
      <c r="A12" s="280"/>
      <c r="B12" s="283"/>
      <c r="C12" s="262"/>
      <c r="D12" s="256"/>
      <c r="E12" s="287"/>
      <c r="F12" s="73" t="s">
        <v>232</v>
      </c>
      <c r="G12" s="73" t="s">
        <v>2</v>
      </c>
      <c r="H12" s="60" t="s">
        <v>200</v>
      </c>
      <c r="I12" s="60" t="s">
        <v>150</v>
      </c>
      <c r="J12" s="74" t="s">
        <v>147</v>
      </c>
      <c r="K12" s="56">
        <v>1</v>
      </c>
      <c r="L12" s="56">
        <v>2</v>
      </c>
      <c r="M12" s="56">
        <v>2</v>
      </c>
      <c r="N12" s="56">
        <v>3</v>
      </c>
      <c r="O12" s="56">
        <f t="shared" si="0"/>
        <v>8</v>
      </c>
      <c r="P12" s="56">
        <v>1</v>
      </c>
      <c r="Q12" s="56">
        <f t="shared" si="1"/>
        <v>8</v>
      </c>
      <c r="R12" s="56" t="str">
        <f t="shared" si="2"/>
        <v>Tolerable</v>
      </c>
      <c r="S12" s="60"/>
      <c r="T12" s="60"/>
      <c r="U12" s="74"/>
      <c r="V12" s="74" t="s">
        <v>233</v>
      </c>
      <c r="W12" s="53" t="s">
        <v>231</v>
      </c>
      <c r="X12" s="55" t="s">
        <v>278</v>
      </c>
      <c r="Y12" s="56">
        <v>1</v>
      </c>
      <c r="Z12" s="56">
        <v>1</v>
      </c>
      <c r="AA12" s="56">
        <v>1</v>
      </c>
      <c r="AB12" s="56">
        <v>3</v>
      </c>
      <c r="AC12" s="56">
        <f t="shared" si="3"/>
        <v>6</v>
      </c>
      <c r="AD12" s="56">
        <v>1</v>
      </c>
      <c r="AE12" s="56">
        <f t="shared" si="4"/>
        <v>6</v>
      </c>
      <c r="AF12" s="75" t="str">
        <f t="shared" si="5"/>
        <v>Tolerable</v>
      </c>
    </row>
    <row r="13" spans="1:64" s="51" customFormat="1" ht="243" customHeight="1" x14ac:dyDescent="1.1000000000000001">
      <c r="A13" s="280"/>
      <c r="B13" s="283"/>
      <c r="C13" s="262"/>
      <c r="D13" s="256"/>
      <c r="E13" s="287"/>
      <c r="F13" s="52" t="s">
        <v>232</v>
      </c>
      <c r="G13" s="52" t="s">
        <v>2</v>
      </c>
      <c r="H13" s="53" t="s">
        <v>201</v>
      </c>
      <c r="I13" s="53" t="s">
        <v>151</v>
      </c>
      <c r="J13" s="54" t="s">
        <v>147</v>
      </c>
      <c r="K13" s="55">
        <v>1</v>
      </c>
      <c r="L13" s="56">
        <v>2</v>
      </c>
      <c r="M13" s="56">
        <v>2</v>
      </c>
      <c r="N13" s="55">
        <v>3</v>
      </c>
      <c r="O13" s="55">
        <f t="shared" si="0"/>
        <v>8</v>
      </c>
      <c r="P13" s="55">
        <v>1</v>
      </c>
      <c r="Q13" s="55">
        <f t="shared" si="1"/>
        <v>8</v>
      </c>
      <c r="R13" s="55" t="str">
        <f t="shared" si="2"/>
        <v>Tolerable</v>
      </c>
      <c r="S13" s="53"/>
      <c r="T13" s="53"/>
      <c r="U13" s="54" t="s">
        <v>234</v>
      </c>
      <c r="V13" s="54" t="s">
        <v>235</v>
      </c>
      <c r="W13" s="60"/>
      <c r="X13" s="55" t="s">
        <v>278</v>
      </c>
      <c r="Y13" s="55">
        <v>1</v>
      </c>
      <c r="Z13" s="56">
        <v>1</v>
      </c>
      <c r="AA13" s="56">
        <v>1</v>
      </c>
      <c r="AB13" s="55">
        <v>3</v>
      </c>
      <c r="AC13" s="55">
        <f t="shared" si="3"/>
        <v>6</v>
      </c>
      <c r="AD13" s="55">
        <v>1</v>
      </c>
      <c r="AE13" s="55">
        <f t="shared" si="4"/>
        <v>6</v>
      </c>
      <c r="AF13" s="57" t="str">
        <f t="shared" si="5"/>
        <v>Tolerable</v>
      </c>
    </row>
    <row r="14" spans="1:64" s="51" customFormat="1" ht="258" customHeight="1" x14ac:dyDescent="1.1000000000000001">
      <c r="A14" s="280"/>
      <c r="B14" s="283"/>
      <c r="C14" s="262"/>
      <c r="D14" s="256"/>
      <c r="E14" s="287"/>
      <c r="F14" s="52" t="s">
        <v>232</v>
      </c>
      <c r="G14" s="52" t="s">
        <v>2</v>
      </c>
      <c r="H14" s="54" t="s">
        <v>236</v>
      </c>
      <c r="I14" s="54" t="s">
        <v>237</v>
      </c>
      <c r="J14" s="54" t="s">
        <v>147</v>
      </c>
      <c r="K14" s="55">
        <v>1</v>
      </c>
      <c r="L14" s="56">
        <v>2</v>
      </c>
      <c r="M14" s="56">
        <v>2</v>
      </c>
      <c r="N14" s="55">
        <v>3</v>
      </c>
      <c r="O14" s="55">
        <f t="shared" si="0"/>
        <v>8</v>
      </c>
      <c r="P14" s="55">
        <v>2</v>
      </c>
      <c r="Q14" s="55">
        <f t="shared" si="1"/>
        <v>16</v>
      </c>
      <c r="R14" s="58" t="str">
        <f t="shared" si="2"/>
        <v>Moderado</v>
      </c>
      <c r="S14" s="55"/>
      <c r="T14" s="55"/>
      <c r="U14" s="53"/>
      <c r="V14" s="53" t="s">
        <v>238</v>
      </c>
      <c r="W14" s="53" t="s">
        <v>239</v>
      </c>
      <c r="X14" s="55" t="s">
        <v>278</v>
      </c>
      <c r="Y14" s="55">
        <v>1</v>
      </c>
      <c r="Z14" s="56">
        <v>1</v>
      </c>
      <c r="AA14" s="56">
        <v>1</v>
      </c>
      <c r="AB14" s="55">
        <v>3</v>
      </c>
      <c r="AC14" s="55">
        <f t="shared" si="3"/>
        <v>6</v>
      </c>
      <c r="AD14" s="55">
        <v>2</v>
      </c>
      <c r="AE14" s="55">
        <f t="shared" si="4"/>
        <v>12</v>
      </c>
      <c r="AF14" s="57" t="str">
        <f t="shared" si="5"/>
        <v>Moderado</v>
      </c>
    </row>
    <row r="15" spans="1:64" s="51" customFormat="1" ht="258" customHeight="1" x14ac:dyDescent="1.1000000000000001">
      <c r="A15" s="280"/>
      <c r="B15" s="283"/>
      <c r="C15" s="262"/>
      <c r="D15" s="256"/>
      <c r="E15" s="287"/>
      <c r="F15" s="52" t="s">
        <v>232</v>
      </c>
      <c r="G15" s="52" t="s">
        <v>2</v>
      </c>
      <c r="H15" s="53" t="s">
        <v>202</v>
      </c>
      <c r="I15" s="53" t="s">
        <v>152</v>
      </c>
      <c r="J15" s="54" t="s">
        <v>147</v>
      </c>
      <c r="K15" s="55">
        <v>1</v>
      </c>
      <c r="L15" s="55">
        <v>2</v>
      </c>
      <c r="M15" s="55">
        <v>2</v>
      </c>
      <c r="N15" s="55">
        <v>3</v>
      </c>
      <c r="O15" s="55">
        <f t="shared" si="0"/>
        <v>8</v>
      </c>
      <c r="P15" s="55">
        <v>1</v>
      </c>
      <c r="Q15" s="55">
        <f t="shared" si="1"/>
        <v>8</v>
      </c>
      <c r="R15" s="55" t="str">
        <f t="shared" si="2"/>
        <v>Tolerable</v>
      </c>
      <c r="S15" s="53"/>
      <c r="T15" s="53"/>
      <c r="U15" s="54"/>
      <c r="V15" s="54" t="s">
        <v>240</v>
      </c>
      <c r="W15" s="54"/>
      <c r="X15" s="55" t="s">
        <v>278</v>
      </c>
      <c r="Y15" s="55">
        <v>1</v>
      </c>
      <c r="Z15" s="55">
        <v>1</v>
      </c>
      <c r="AA15" s="55">
        <v>1</v>
      </c>
      <c r="AB15" s="55">
        <v>3</v>
      </c>
      <c r="AC15" s="55">
        <f t="shared" si="3"/>
        <v>6</v>
      </c>
      <c r="AD15" s="55">
        <v>1</v>
      </c>
      <c r="AE15" s="55">
        <f t="shared" si="4"/>
        <v>6</v>
      </c>
      <c r="AF15" s="57" t="str">
        <f t="shared" si="5"/>
        <v>Tolerable</v>
      </c>
    </row>
    <row r="16" spans="1:64" s="51" customFormat="1" ht="268.5" customHeight="1" x14ac:dyDescent="1.1000000000000001">
      <c r="A16" s="280"/>
      <c r="B16" s="283"/>
      <c r="C16" s="262"/>
      <c r="D16" s="256"/>
      <c r="E16" s="287"/>
      <c r="F16" s="52" t="s">
        <v>232</v>
      </c>
      <c r="G16" s="52" t="s">
        <v>2</v>
      </c>
      <c r="H16" s="53" t="s">
        <v>203</v>
      </c>
      <c r="I16" s="53" t="s">
        <v>153</v>
      </c>
      <c r="J16" s="54" t="s">
        <v>147</v>
      </c>
      <c r="K16" s="55">
        <v>1</v>
      </c>
      <c r="L16" s="55">
        <v>2</v>
      </c>
      <c r="M16" s="55">
        <v>2</v>
      </c>
      <c r="N16" s="55">
        <v>3</v>
      </c>
      <c r="O16" s="55">
        <f t="shared" si="0"/>
        <v>8</v>
      </c>
      <c r="P16" s="55">
        <v>2</v>
      </c>
      <c r="Q16" s="55">
        <f t="shared" si="1"/>
        <v>16</v>
      </c>
      <c r="R16" s="55" t="str">
        <f t="shared" si="2"/>
        <v>Moderado</v>
      </c>
      <c r="S16" s="55"/>
      <c r="T16" s="55"/>
      <c r="U16" s="54"/>
      <c r="V16" s="54" t="s">
        <v>241</v>
      </c>
      <c r="W16" s="54" t="s">
        <v>164</v>
      </c>
      <c r="X16" s="55" t="s">
        <v>278</v>
      </c>
      <c r="Y16" s="55">
        <v>1</v>
      </c>
      <c r="Z16" s="55">
        <v>1</v>
      </c>
      <c r="AA16" s="55">
        <v>1</v>
      </c>
      <c r="AB16" s="55">
        <v>3</v>
      </c>
      <c r="AC16" s="55">
        <f t="shared" si="3"/>
        <v>6</v>
      </c>
      <c r="AD16" s="55">
        <v>2</v>
      </c>
      <c r="AE16" s="55">
        <f t="shared" si="4"/>
        <v>12</v>
      </c>
      <c r="AF16" s="57" t="str">
        <f t="shared" si="5"/>
        <v>Moderado</v>
      </c>
    </row>
    <row r="17" spans="1:32" s="51" customFormat="1" ht="283.5" customHeight="1" x14ac:dyDescent="1.1000000000000001">
      <c r="A17" s="280"/>
      <c r="B17" s="283"/>
      <c r="C17" s="262"/>
      <c r="D17" s="256"/>
      <c r="E17" s="287"/>
      <c r="F17" s="52" t="s">
        <v>232</v>
      </c>
      <c r="G17" s="52" t="s">
        <v>2</v>
      </c>
      <c r="H17" s="53" t="s">
        <v>204</v>
      </c>
      <c r="I17" s="53" t="s">
        <v>150</v>
      </c>
      <c r="J17" s="54" t="s">
        <v>147</v>
      </c>
      <c r="K17" s="55">
        <v>1</v>
      </c>
      <c r="L17" s="56">
        <v>2</v>
      </c>
      <c r="M17" s="56">
        <v>2</v>
      </c>
      <c r="N17" s="55">
        <v>2</v>
      </c>
      <c r="O17" s="55">
        <f t="shared" si="0"/>
        <v>7</v>
      </c>
      <c r="P17" s="55">
        <v>1</v>
      </c>
      <c r="Q17" s="55">
        <f t="shared" si="1"/>
        <v>7</v>
      </c>
      <c r="R17" s="55" t="str">
        <f t="shared" si="2"/>
        <v>Tolerable</v>
      </c>
      <c r="S17" s="55"/>
      <c r="T17" s="55"/>
      <c r="U17" s="54"/>
      <c r="V17" s="54" t="s">
        <v>242</v>
      </c>
      <c r="W17" s="54"/>
      <c r="X17" s="55" t="s">
        <v>278</v>
      </c>
      <c r="Y17" s="55">
        <v>1</v>
      </c>
      <c r="Z17" s="56">
        <v>1</v>
      </c>
      <c r="AA17" s="56">
        <v>1</v>
      </c>
      <c r="AB17" s="55">
        <v>2</v>
      </c>
      <c r="AC17" s="55">
        <f t="shared" si="3"/>
        <v>5</v>
      </c>
      <c r="AD17" s="55">
        <v>1</v>
      </c>
      <c r="AE17" s="55">
        <f t="shared" si="4"/>
        <v>5</v>
      </c>
      <c r="AF17" s="57" t="str">
        <f t="shared" si="5"/>
        <v>Tolerable</v>
      </c>
    </row>
    <row r="18" spans="1:32" s="51" customFormat="1" ht="409.6" customHeight="1" x14ac:dyDescent="1.1000000000000001">
      <c r="A18" s="280"/>
      <c r="B18" s="283"/>
      <c r="C18" s="262"/>
      <c r="D18" s="256"/>
      <c r="E18" s="287"/>
      <c r="F18" s="76" t="s">
        <v>243</v>
      </c>
      <c r="G18" s="76" t="s">
        <v>185</v>
      </c>
      <c r="H18" s="78" t="s">
        <v>205</v>
      </c>
      <c r="I18" s="78" t="s">
        <v>154</v>
      </c>
      <c r="J18" s="78" t="s">
        <v>147</v>
      </c>
      <c r="K18" s="79">
        <v>1</v>
      </c>
      <c r="L18" s="79">
        <v>2</v>
      </c>
      <c r="M18" s="79">
        <v>2</v>
      </c>
      <c r="N18" s="79">
        <v>3</v>
      </c>
      <c r="O18" s="79">
        <f t="shared" si="0"/>
        <v>8</v>
      </c>
      <c r="P18" s="79">
        <v>2</v>
      </c>
      <c r="Q18" s="79">
        <f t="shared" si="1"/>
        <v>16</v>
      </c>
      <c r="R18" s="79" t="str">
        <f t="shared" si="2"/>
        <v>Moderado</v>
      </c>
      <c r="S18" s="79"/>
      <c r="T18" s="79"/>
      <c r="U18" s="78" t="s">
        <v>244</v>
      </c>
      <c r="V18" s="78" t="s">
        <v>245</v>
      </c>
      <c r="W18" s="79"/>
      <c r="X18" s="55" t="s">
        <v>278</v>
      </c>
      <c r="Y18" s="79">
        <v>1</v>
      </c>
      <c r="Z18" s="79">
        <v>1</v>
      </c>
      <c r="AA18" s="79">
        <v>1</v>
      </c>
      <c r="AB18" s="79">
        <v>2</v>
      </c>
      <c r="AC18" s="79">
        <f t="shared" si="3"/>
        <v>5</v>
      </c>
      <c r="AD18" s="79">
        <v>2</v>
      </c>
      <c r="AE18" s="79">
        <f t="shared" si="4"/>
        <v>10</v>
      </c>
      <c r="AF18" s="80" t="str">
        <f t="shared" si="5"/>
        <v>Moderado</v>
      </c>
    </row>
    <row r="19" spans="1:32" s="51" customFormat="1" ht="409.6" customHeight="1" x14ac:dyDescent="1.1000000000000001">
      <c r="A19" s="280"/>
      <c r="B19" s="283"/>
      <c r="C19" s="262"/>
      <c r="D19" s="256"/>
      <c r="E19" s="287"/>
      <c r="F19" s="76" t="s">
        <v>243</v>
      </c>
      <c r="G19" s="76" t="s">
        <v>185</v>
      </c>
      <c r="H19" s="78" t="s">
        <v>246</v>
      </c>
      <c r="I19" s="78" t="s">
        <v>155</v>
      </c>
      <c r="J19" s="78" t="s">
        <v>147</v>
      </c>
      <c r="K19" s="55">
        <v>1</v>
      </c>
      <c r="L19" s="79">
        <v>2</v>
      </c>
      <c r="M19" s="79">
        <v>2</v>
      </c>
      <c r="N19" s="79">
        <v>3</v>
      </c>
      <c r="O19" s="79">
        <f t="shared" ref="O19:O23" si="6">SUM(K19:N19)</f>
        <v>8</v>
      </c>
      <c r="P19" s="79">
        <v>2</v>
      </c>
      <c r="Q19" s="79">
        <f t="shared" si="1"/>
        <v>16</v>
      </c>
      <c r="R19" s="79" t="str">
        <f t="shared" si="2"/>
        <v>Moderado</v>
      </c>
      <c r="S19" s="79"/>
      <c r="T19" s="79"/>
      <c r="U19" s="78" t="s">
        <v>244</v>
      </c>
      <c r="V19" s="78" t="s">
        <v>245</v>
      </c>
      <c r="W19" s="79"/>
      <c r="X19" s="55" t="s">
        <v>278</v>
      </c>
      <c r="Y19" s="55">
        <v>1</v>
      </c>
      <c r="Z19" s="55">
        <v>1</v>
      </c>
      <c r="AA19" s="55">
        <v>1</v>
      </c>
      <c r="AB19" s="55">
        <v>3</v>
      </c>
      <c r="AC19" s="55">
        <f t="shared" si="3"/>
        <v>6</v>
      </c>
      <c r="AD19" s="55">
        <v>1</v>
      </c>
      <c r="AE19" s="55">
        <f t="shared" si="4"/>
        <v>6</v>
      </c>
      <c r="AF19" s="57" t="str">
        <f t="shared" si="5"/>
        <v>Tolerable</v>
      </c>
    </row>
    <row r="20" spans="1:32" s="51" customFormat="1" ht="409.6" customHeight="1" x14ac:dyDescent="1.1000000000000001">
      <c r="A20" s="280"/>
      <c r="B20" s="283"/>
      <c r="C20" s="262"/>
      <c r="D20" s="256"/>
      <c r="E20" s="290" t="s">
        <v>159</v>
      </c>
      <c r="F20" s="52" t="s">
        <v>247</v>
      </c>
      <c r="G20" s="52" t="s">
        <v>2</v>
      </c>
      <c r="H20" s="54" t="s">
        <v>206</v>
      </c>
      <c r="I20" s="54" t="s">
        <v>248</v>
      </c>
      <c r="J20" s="54" t="s">
        <v>147</v>
      </c>
      <c r="K20" s="55">
        <v>1</v>
      </c>
      <c r="L20" s="55">
        <v>2</v>
      </c>
      <c r="M20" s="55">
        <v>2</v>
      </c>
      <c r="N20" s="55">
        <v>3</v>
      </c>
      <c r="O20" s="55">
        <f t="shared" si="6"/>
        <v>8</v>
      </c>
      <c r="P20" s="55">
        <v>2</v>
      </c>
      <c r="Q20" s="55">
        <f>+O20*P20</f>
        <v>16</v>
      </c>
      <c r="R20" s="55" t="str">
        <f t="shared" ref="R20:R38" si="7">IF(Q20="","",IF(Q20&lt;=4,"Trivial",IF(AND(Q20&gt;=5, Q20&lt;=8),"Tolerable",IF(AND(Q20&gt;=9,Q20&lt;=16),"Moderado",IF(AND(Q20&gt;=17,Q20&lt;=24),"Importante","Intolerable")))))</f>
        <v>Moderado</v>
      </c>
      <c r="S20" s="53"/>
      <c r="T20" s="53"/>
      <c r="U20" s="54" t="s">
        <v>249</v>
      </c>
      <c r="V20" s="54" t="s">
        <v>250</v>
      </c>
      <c r="W20" s="54" t="s">
        <v>268</v>
      </c>
      <c r="X20" s="55" t="s">
        <v>278</v>
      </c>
      <c r="Y20" s="55">
        <v>1</v>
      </c>
      <c r="Z20" s="55">
        <v>1</v>
      </c>
      <c r="AA20" s="55">
        <v>1</v>
      </c>
      <c r="AB20" s="55">
        <v>3</v>
      </c>
      <c r="AC20" s="55">
        <f t="shared" ref="AC20:AC26" si="8">SUM(Y20:AB20)</f>
        <v>6</v>
      </c>
      <c r="AD20" s="55">
        <v>2</v>
      </c>
      <c r="AE20" s="55">
        <f>+AC20*AD20</f>
        <v>12</v>
      </c>
      <c r="AF20" s="57" t="str">
        <f t="shared" ref="AF20:AF36" si="9">IF(AE20="","",IF(AE20&lt;=4,"Trivial",IF(AND(AE20&gt;=5, AE20&lt;=8),"Tolerable",IF(AND(AE20&gt;=9,AE20&lt;=16),"Moderado",IF(AND(AE20&gt;=17,AE20&lt;=24),"Importante","Intolerable")))))</f>
        <v>Moderado</v>
      </c>
    </row>
    <row r="21" spans="1:32" s="51" customFormat="1" ht="409.6" customHeight="1" x14ac:dyDescent="1.1000000000000001">
      <c r="A21" s="280"/>
      <c r="B21" s="283"/>
      <c r="C21" s="262"/>
      <c r="D21" s="256"/>
      <c r="E21" s="290"/>
      <c r="F21" s="52" t="s">
        <v>247</v>
      </c>
      <c r="G21" s="52" t="s">
        <v>2</v>
      </c>
      <c r="H21" s="54" t="s">
        <v>207</v>
      </c>
      <c r="I21" s="54" t="s">
        <v>248</v>
      </c>
      <c r="J21" s="54" t="s">
        <v>147</v>
      </c>
      <c r="K21" s="55">
        <v>1</v>
      </c>
      <c r="L21" s="55">
        <v>2</v>
      </c>
      <c r="M21" s="55">
        <v>2</v>
      </c>
      <c r="N21" s="55">
        <v>3</v>
      </c>
      <c r="O21" s="55">
        <f t="shared" si="6"/>
        <v>8</v>
      </c>
      <c r="P21" s="55">
        <v>2</v>
      </c>
      <c r="Q21" s="55">
        <f t="shared" ref="Q21:Q22" si="10">+O21*P21</f>
        <v>16</v>
      </c>
      <c r="R21" s="58" t="str">
        <f t="shared" si="7"/>
        <v>Moderado</v>
      </c>
      <c r="S21" s="55"/>
      <c r="T21" s="55"/>
      <c r="U21" s="54" t="s">
        <v>249</v>
      </c>
      <c r="V21" s="54" t="s">
        <v>250</v>
      </c>
      <c r="W21" s="54" t="s">
        <v>268</v>
      </c>
      <c r="X21" s="55" t="s">
        <v>278</v>
      </c>
      <c r="Y21" s="55">
        <v>1</v>
      </c>
      <c r="Z21" s="55">
        <v>1</v>
      </c>
      <c r="AA21" s="55">
        <v>1</v>
      </c>
      <c r="AB21" s="55">
        <v>3</v>
      </c>
      <c r="AC21" s="55">
        <f t="shared" si="8"/>
        <v>6</v>
      </c>
      <c r="AD21" s="55">
        <v>2</v>
      </c>
      <c r="AE21" s="55">
        <f t="shared" ref="AE21:AE26" si="11">+AC21*AD21</f>
        <v>12</v>
      </c>
      <c r="AF21" s="57" t="str">
        <f t="shared" si="9"/>
        <v>Moderado</v>
      </c>
    </row>
    <row r="22" spans="1:32" s="51" customFormat="1" ht="409.6" customHeight="1" x14ac:dyDescent="1.1000000000000001">
      <c r="A22" s="280"/>
      <c r="B22" s="283"/>
      <c r="C22" s="262"/>
      <c r="D22" s="256"/>
      <c r="E22" s="290"/>
      <c r="F22" s="52" t="s">
        <v>232</v>
      </c>
      <c r="G22" s="52" t="s">
        <v>2</v>
      </c>
      <c r="H22" s="54" t="s">
        <v>251</v>
      </c>
      <c r="I22" s="54" t="s">
        <v>252</v>
      </c>
      <c r="J22" s="54" t="s">
        <v>147</v>
      </c>
      <c r="K22" s="55">
        <v>1</v>
      </c>
      <c r="L22" s="55">
        <v>2</v>
      </c>
      <c r="M22" s="55">
        <v>2</v>
      </c>
      <c r="N22" s="55">
        <v>3</v>
      </c>
      <c r="O22" s="55">
        <f t="shared" si="6"/>
        <v>8</v>
      </c>
      <c r="P22" s="55">
        <v>3</v>
      </c>
      <c r="Q22" s="55">
        <f t="shared" si="10"/>
        <v>24</v>
      </c>
      <c r="R22" s="55" t="str">
        <f t="shared" si="7"/>
        <v>Importante</v>
      </c>
      <c r="S22" s="55"/>
      <c r="T22" s="55"/>
      <c r="U22" s="54" t="s">
        <v>249</v>
      </c>
      <c r="V22" s="54" t="s">
        <v>250</v>
      </c>
      <c r="W22" s="54" t="s">
        <v>268</v>
      </c>
      <c r="X22" s="55" t="s">
        <v>278</v>
      </c>
      <c r="Y22" s="55">
        <v>1</v>
      </c>
      <c r="Z22" s="55">
        <v>1</v>
      </c>
      <c r="AA22" s="55">
        <v>1</v>
      </c>
      <c r="AB22" s="55">
        <v>3</v>
      </c>
      <c r="AC22" s="55">
        <f t="shared" si="8"/>
        <v>6</v>
      </c>
      <c r="AD22" s="55">
        <v>2</v>
      </c>
      <c r="AE22" s="55">
        <f t="shared" si="11"/>
        <v>12</v>
      </c>
      <c r="AF22" s="57" t="str">
        <f t="shared" si="9"/>
        <v>Moderado</v>
      </c>
    </row>
    <row r="23" spans="1:32" s="51" customFormat="1" ht="407.25" customHeight="1" x14ac:dyDescent="1.1000000000000001">
      <c r="A23" s="280"/>
      <c r="B23" s="283"/>
      <c r="C23" s="262"/>
      <c r="D23" s="256"/>
      <c r="E23" s="290"/>
      <c r="F23" s="52" t="s">
        <v>232</v>
      </c>
      <c r="G23" s="52" t="s">
        <v>2</v>
      </c>
      <c r="H23" s="54" t="s">
        <v>253</v>
      </c>
      <c r="I23" s="54" t="s">
        <v>254</v>
      </c>
      <c r="J23" s="54" t="s">
        <v>147</v>
      </c>
      <c r="K23" s="55">
        <v>1</v>
      </c>
      <c r="L23" s="55">
        <v>2</v>
      </c>
      <c r="M23" s="55">
        <v>2</v>
      </c>
      <c r="N23" s="55">
        <v>3</v>
      </c>
      <c r="O23" s="55">
        <f t="shared" si="6"/>
        <v>8</v>
      </c>
      <c r="P23" s="55">
        <v>2</v>
      </c>
      <c r="Q23" s="55">
        <f>+O23*P23</f>
        <v>16</v>
      </c>
      <c r="R23" s="55" t="str">
        <f t="shared" si="7"/>
        <v>Moderado</v>
      </c>
      <c r="S23" s="55"/>
      <c r="T23" s="55"/>
      <c r="U23" s="54" t="s">
        <v>167</v>
      </c>
      <c r="V23" s="54" t="s">
        <v>250</v>
      </c>
      <c r="W23" s="54" t="s">
        <v>268</v>
      </c>
      <c r="X23" s="55" t="s">
        <v>278</v>
      </c>
      <c r="Y23" s="55">
        <v>1</v>
      </c>
      <c r="Z23" s="55">
        <v>1</v>
      </c>
      <c r="AA23" s="55">
        <v>1</v>
      </c>
      <c r="AB23" s="55">
        <v>3</v>
      </c>
      <c r="AC23" s="55">
        <f t="shared" si="8"/>
        <v>6</v>
      </c>
      <c r="AD23" s="55">
        <v>2</v>
      </c>
      <c r="AE23" s="55">
        <f t="shared" si="11"/>
        <v>12</v>
      </c>
      <c r="AF23" s="57" t="str">
        <f t="shared" si="9"/>
        <v>Moderado</v>
      </c>
    </row>
    <row r="24" spans="1:32" ht="288" customHeight="1" x14ac:dyDescent="0.35">
      <c r="A24" s="280"/>
      <c r="B24" s="283"/>
      <c r="C24" s="262"/>
      <c r="D24" s="256"/>
      <c r="E24" s="290"/>
      <c r="F24" s="52" t="s">
        <v>228</v>
      </c>
      <c r="G24" s="52" t="s">
        <v>2</v>
      </c>
      <c r="H24" s="54" t="s">
        <v>208</v>
      </c>
      <c r="I24" s="54" t="s">
        <v>149</v>
      </c>
      <c r="J24" s="54" t="s">
        <v>147</v>
      </c>
      <c r="K24" s="55">
        <v>1</v>
      </c>
      <c r="L24" s="55">
        <v>2</v>
      </c>
      <c r="M24" s="55">
        <v>2</v>
      </c>
      <c r="N24" s="55">
        <v>3</v>
      </c>
      <c r="O24" s="55">
        <f>SUM(K24:N24)</f>
        <v>8</v>
      </c>
      <c r="P24" s="55">
        <v>2</v>
      </c>
      <c r="Q24" s="55">
        <f>+O24*P24</f>
        <v>16</v>
      </c>
      <c r="R24" s="55" t="str">
        <f t="shared" si="7"/>
        <v>Moderado</v>
      </c>
      <c r="S24" s="55"/>
      <c r="T24" s="55"/>
      <c r="U24" s="54" t="s">
        <v>256</v>
      </c>
      <c r="V24" s="54" t="s">
        <v>257</v>
      </c>
      <c r="W24" s="53"/>
      <c r="X24" s="55" t="s">
        <v>278</v>
      </c>
      <c r="Y24" s="55">
        <v>2</v>
      </c>
      <c r="Z24" s="55">
        <v>1</v>
      </c>
      <c r="AA24" s="55">
        <v>1</v>
      </c>
      <c r="AB24" s="55">
        <v>3</v>
      </c>
      <c r="AC24" s="55">
        <f>SUM(Y24:AB24)</f>
        <v>7</v>
      </c>
      <c r="AD24" s="55">
        <v>2</v>
      </c>
      <c r="AE24" s="55">
        <f>+AC24*AD24</f>
        <v>14</v>
      </c>
      <c r="AF24" s="57" t="str">
        <f>IF(AE24="","",IF(AE24&lt;=4,"Trivial",IF(AND(AE24&gt;=5, AE24&lt;=8),"Tolerable",IF(AND(AE24&gt;=9,AE24&lt;=16),"Moderado",IF(AND(AE24&gt;=17,AE24&lt;=24),"Importante","Intolerable")))))</f>
        <v>Moderado</v>
      </c>
    </row>
    <row r="25" spans="1:32" s="51" customFormat="1" ht="409.5" customHeight="1" x14ac:dyDescent="1.1000000000000001">
      <c r="A25" s="280"/>
      <c r="B25" s="283"/>
      <c r="C25" s="262"/>
      <c r="D25" s="256"/>
      <c r="E25" s="290"/>
      <c r="F25" s="52" t="s">
        <v>243</v>
      </c>
      <c r="G25" s="52" t="s">
        <v>185</v>
      </c>
      <c r="H25" s="54" t="s">
        <v>209</v>
      </c>
      <c r="I25" s="54" t="s">
        <v>155</v>
      </c>
      <c r="J25" s="54" t="s">
        <v>147</v>
      </c>
      <c r="K25" s="56">
        <v>1</v>
      </c>
      <c r="L25" s="55">
        <v>2</v>
      </c>
      <c r="M25" s="55">
        <v>2</v>
      </c>
      <c r="N25" s="55">
        <v>2</v>
      </c>
      <c r="O25" s="55">
        <f t="shared" ref="O25:O26" si="12">SUM(K25:N25)</f>
        <v>7</v>
      </c>
      <c r="P25" s="55">
        <v>2</v>
      </c>
      <c r="Q25" s="55">
        <f t="shared" ref="Q25:Q26" si="13">+O25*P25</f>
        <v>14</v>
      </c>
      <c r="R25" s="55" t="str">
        <f t="shared" si="7"/>
        <v>Moderado</v>
      </c>
      <c r="S25" s="55"/>
      <c r="T25" s="55"/>
      <c r="U25" s="54" t="s">
        <v>249</v>
      </c>
      <c r="V25" s="54" t="s">
        <v>255</v>
      </c>
      <c r="W25" s="54"/>
      <c r="X25" s="55" t="s">
        <v>278</v>
      </c>
      <c r="Y25" s="55">
        <v>1</v>
      </c>
      <c r="Z25" s="55">
        <v>1</v>
      </c>
      <c r="AA25" s="55">
        <v>1</v>
      </c>
      <c r="AB25" s="55">
        <v>2</v>
      </c>
      <c r="AC25" s="55">
        <f t="shared" si="8"/>
        <v>5</v>
      </c>
      <c r="AD25" s="55">
        <v>1</v>
      </c>
      <c r="AE25" s="55">
        <f t="shared" si="11"/>
        <v>5</v>
      </c>
      <c r="AF25" s="57" t="str">
        <f t="shared" si="9"/>
        <v>Tolerable</v>
      </c>
    </row>
    <row r="26" spans="1:32" s="51" customFormat="1" ht="389.25" customHeight="1" x14ac:dyDescent="1.1000000000000001">
      <c r="A26" s="280"/>
      <c r="B26" s="283"/>
      <c r="C26" s="262"/>
      <c r="D26" s="256"/>
      <c r="E26" s="290"/>
      <c r="F26" s="52" t="s">
        <v>243</v>
      </c>
      <c r="G26" s="52" t="s">
        <v>185</v>
      </c>
      <c r="H26" s="54" t="s">
        <v>210</v>
      </c>
      <c r="I26" s="54" t="s">
        <v>155</v>
      </c>
      <c r="J26" s="54" t="s">
        <v>147</v>
      </c>
      <c r="K26" s="55">
        <v>1</v>
      </c>
      <c r="L26" s="55">
        <v>2</v>
      </c>
      <c r="M26" s="55">
        <v>2</v>
      </c>
      <c r="N26" s="55">
        <v>2</v>
      </c>
      <c r="O26" s="55">
        <f t="shared" si="12"/>
        <v>7</v>
      </c>
      <c r="P26" s="55">
        <v>2</v>
      </c>
      <c r="Q26" s="55">
        <f t="shared" si="13"/>
        <v>14</v>
      </c>
      <c r="R26" s="55" t="str">
        <f t="shared" si="7"/>
        <v>Moderado</v>
      </c>
      <c r="S26" s="55"/>
      <c r="T26" s="55"/>
      <c r="U26" s="54"/>
      <c r="V26" s="54" t="s">
        <v>255</v>
      </c>
      <c r="W26" s="54"/>
      <c r="X26" s="55" t="s">
        <v>278</v>
      </c>
      <c r="Y26" s="55">
        <v>1</v>
      </c>
      <c r="Z26" s="55">
        <v>1</v>
      </c>
      <c r="AA26" s="55">
        <v>1</v>
      </c>
      <c r="AB26" s="55">
        <v>2</v>
      </c>
      <c r="AC26" s="55">
        <f t="shared" si="8"/>
        <v>5</v>
      </c>
      <c r="AD26" s="55">
        <v>1</v>
      </c>
      <c r="AE26" s="55">
        <f t="shared" si="11"/>
        <v>5</v>
      </c>
      <c r="AF26" s="57" t="str">
        <f t="shared" si="9"/>
        <v>Tolerable</v>
      </c>
    </row>
    <row r="27" spans="1:32" s="51" customFormat="1" ht="254.25" customHeight="1" x14ac:dyDescent="1.1000000000000001">
      <c r="A27" s="280"/>
      <c r="B27" s="283"/>
      <c r="C27" s="262"/>
      <c r="D27" s="256"/>
      <c r="E27" s="266" t="s">
        <v>160</v>
      </c>
      <c r="F27" s="87" t="s">
        <v>232</v>
      </c>
      <c r="G27" s="87" t="s">
        <v>2</v>
      </c>
      <c r="H27" s="89" t="s">
        <v>211</v>
      </c>
      <c r="I27" s="89" t="s">
        <v>165</v>
      </c>
      <c r="J27" s="90" t="s">
        <v>147</v>
      </c>
      <c r="K27" s="91">
        <v>1</v>
      </c>
      <c r="L27" s="91">
        <v>2</v>
      </c>
      <c r="M27" s="91">
        <v>2</v>
      </c>
      <c r="N27" s="91">
        <v>2</v>
      </c>
      <c r="O27" s="91">
        <v>8</v>
      </c>
      <c r="P27" s="91">
        <v>2</v>
      </c>
      <c r="Q27" s="91">
        <v>16</v>
      </c>
      <c r="R27" s="79" t="str">
        <f t="shared" ref="R27:R29" si="14">IF(Q27="","",IF(Q27&lt;=4,"Trivial",IF(AND(Q27&gt;=5, Q27&lt;=8),"Tolerable",IF(AND(Q27&gt;=9,Q27&lt;=16),"Moderado",IF(AND(Q27&gt;=17,Q27&lt;=24),"Importante","Intolerable")))))</f>
        <v>Moderado</v>
      </c>
      <c r="S27" s="91"/>
      <c r="T27" s="91"/>
      <c r="U27" s="90" t="s">
        <v>219</v>
      </c>
      <c r="V27" s="90"/>
      <c r="W27" s="90" t="s">
        <v>166</v>
      </c>
      <c r="X27" s="55" t="s">
        <v>278</v>
      </c>
      <c r="Y27" s="91">
        <v>1</v>
      </c>
      <c r="Z27" s="91">
        <v>1</v>
      </c>
      <c r="AA27" s="91">
        <v>1</v>
      </c>
      <c r="AB27" s="91">
        <v>2</v>
      </c>
      <c r="AC27" s="91">
        <v>6</v>
      </c>
      <c r="AD27" s="91">
        <v>2</v>
      </c>
      <c r="AE27" s="91">
        <v>12</v>
      </c>
      <c r="AF27" s="92" t="str">
        <f t="shared" ref="AF27:AF29" si="15">IF(AE27="","",IF(AE27&lt;=4,"Trivial",IF(AND(AE27&gt;=5, AE27&lt;=8),"Tolerable",IF(AND(AE27&gt;=9,AE27&lt;=16),"Moderado",IF(AND(AE27&gt;=17,AE27&lt;=24),"Importante","Intolerable")))))</f>
        <v>Moderado</v>
      </c>
    </row>
    <row r="28" spans="1:32" s="51" customFormat="1" ht="308.25" customHeight="1" x14ac:dyDescent="1.1000000000000001">
      <c r="A28" s="280"/>
      <c r="B28" s="283"/>
      <c r="C28" s="262"/>
      <c r="D28" s="256"/>
      <c r="E28" s="262"/>
      <c r="F28" s="52" t="s">
        <v>232</v>
      </c>
      <c r="G28" s="52" t="s">
        <v>2</v>
      </c>
      <c r="H28" s="53" t="s">
        <v>212</v>
      </c>
      <c r="I28" s="53" t="s">
        <v>157</v>
      </c>
      <c r="J28" s="54" t="s">
        <v>147</v>
      </c>
      <c r="K28" s="55">
        <v>1</v>
      </c>
      <c r="L28" s="55">
        <v>1</v>
      </c>
      <c r="M28" s="55">
        <v>1</v>
      </c>
      <c r="N28" s="55">
        <v>2</v>
      </c>
      <c r="O28" s="55">
        <f t="shared" ref="O28" si="16">SUM(K28:N28)</f>
        <v>5</v>
      </c>
      <c r="P28" s="55">
        <v>2</v>
      </c>
      <c r="Q28" s="55">
        <f t="shared" ref="Q28:Q29" si="17">+O28*P28</f>
        <v>10</v>
      </c>
      <c r="R28" s="58" t="str">
        <f t="shared" si="14"/>
        <v>Moderado</v>
      </c>
      <c r="S28" s="55"/>
      <c r="T28" s="55"/>
      <c r="U28" s="54"/>
      <c r="V28" s="54"/>
      <c r="W28" s="54" t="s">
        <v>156</v>
      </c>
      <c r="X28" s="55" t="s">
        <v>278</v>
      </c>
      <c r="Y28" s="55">
        <v>1</v>
      </c>
      <c r="Z28" s="55">
        <v>1</v>
      </c>
      <c r="AA28" s="55">
        <v>1</v>
      </c>
      <c r="AB28" s="55">
        <v>2</v>
      </c>
      <c r="AC28" s="55">
        <f t="shared" ref="AC28" si="18">SUM(Y28:AB28)</f>
        <v>5</v>
      </c>
      <c r="AD28" s="55">
        <v>2</v>
      </c>
      <c r="AE28" s="55">
        <f t="shared" ref="AE28:AE29" si="19">+AC28*AD28</f>
        <v>10</v>
      </c>
      <c r="AF28" s="57" t="str">
        <f t="shared" si="15"/>
        <v>Moderado</v>
      </c>
    </row>
    <row r="29" spans="1:32" s="51" customFormat="1" ht="276.75" customHeight="1" x14ac:dyDescent="1.1000000000000001">
      <c r="A29" s="280"/>
      <c r="B29" s="283"/>
      <c r="C29" s="262"/>
      <c r="D29" s="256"/>
      <c r="E29" s="262"/>
      <c r="F29" s="87" t="s">
        <v>258</v>
      </c>
      <c r="G29" s="87" t="s">
        <v>2</v>
      </c>
      <c r="H29" s="77" t="s">
        <v>213</v>
      </c>
      <c r="I29" s="77" t="s">
        <v>158</v>
      </c>
      <c r="J29" s="78" t="s">
        <v>147</v>
      </c>
      <c r="K29" s="79">
        <v>1</v>
      </c>
      <c r="L29" s="79">
        <v>2</v>
      </c>
      <c r="M29" s="79">
        <v>2</v>
      </c>
      <c r="N29" s="79">
        <v>1</v>
      </c>
      <c r="O29" s="79">
        <f>SUM(K29:N29)</f>
        <v>6</v>
      </c>
      <c r="P29" s="79">
        <v>2</v>
      </c>
      <c r="Q29" s="79">
        <f t="shared" si="17"/>
        <v>12</v>
      </c>
      <c r="R29" s="86" t="str">
        <f t="shared" si="14"/>
        <v>Moderado</v>
      </c>
      <c r="S29" s="79"/>
      <c r="T29" s="79"/>
      <c r="U29" s="78"/>
      <c r="V29" s="78" t="s">
        <v>224</v>
      </c>
      <c r="W29" s="78" t="s">
        <v>222</v>
      </c>
      <c r="X29" s="55" t="s">
        <v>278</v>
      </c>
      <c r="Y29" s="79">
        <v>1</v>
      </c>
      <c r="Z29" s="79">
        <v>1</v>
      </c>
      <c r="AA29" s="79">
        <v>1</v>
      </c>
      <c r="AB29" s="79">
        <v>1</v>
      </c>
      <c r="AC29" s="79">
        <f>SUM(Y29:AB29)</f>
        <v>4</v>
      </c>
      <c r="AD29" s="79">
        <v>2</v>
      </c>
      <c r="AE29" s="79">
        <f t="shared" si="19"/>
        <v>8</v>
      </c>
      <c r="AF29" s="92" t="str">
        <f t="shared" si="15"/>
        <v>Tolerable</v>
      </c>
    </row>
    <row r="30" spans="1:32" s="51" customFormat="1" ht="223.5" customHeight="1" x14ac:dyDescent="1.1000000000000001">
      <c r="A30" s="280"/>
      <c r="B30" s="283"/>
      <c r="C30" s="262"/>
      <c r="D30" s="256"/>
      <c r="E30" s="267"/>
      <c r="F30" s="87" t="s">
        <v>259</v>
      </c>
      <c r="G30" s="87" t="s">
        <v>2</v>
      </c>
      <c r="H30" s="89" t="s">
        <v>214</v>
      </c>
      <c r="I30" s="89" t="s">
        <v>168</v>
      </c>
      <c r="J30" s="90" t="s">
        <v>260</v>
      </c>
      <c r="K30" s="91">
        <v>1</v>
      </c>
      <c r="L30" s="91">
        <v>2</v>
      </c>
      <c r="M30" s="91">
        <v>2</v>
      </c>
      <c r="N30" s="91">
        <v>3</v>
      </c>
      <c r="O30" s="91">
        <f t="shared" ref="O30:O36" si="20">SUM(K30:N30)</f>
        <v>8</v>
      </c>
      <c r="P30" s="91">
        <v>2</v>
      </c>
      <c r="Q30" s="91">
        <f t="shared" ref="Q30" si="21">IFERROR((O30*P30),"")</f>
        <v>16</v>
      </c>
      <c r="R30" s="86" t="str">
        <f t="shared" si="7"/>
        <v>Moderado</v>
      </c>
      <c r="S30" s="91"/>
      <c r="T30" s="91"/>
      <c r="U30" s="90"/>
      <c r="V30" s="90" t="s">
        <v>225</v>
      </c>
      <c r="W30" s="90" t="s">
        <v>223</v>
      </c>
      <c r="X30" s="55" t="s">
        <v>278</v>
      </c>
      <c r="Y30" s="91">
        <v>1</v>
      </c>
      <c r="Z30" s="91">
        <v>1</v>
      </c>
      <c r="AA30" s="91">
        <v>1</v>
      </c>
      <c r="AB30" s="91">
        <v>2</v>
      </c>
      <c r="AC30" s="91">
        <f t="shared" ref="AC30" si="22">SUM(Y30:AB30)</f>
        <v>5</v>
      </c>
      <c r="AD30" s="91">
        <v>1</v>
      </c>
      <c r="AE30" s="91">
        <f t="shared" ref="AE30" si="23">IFERROR((AC30*AD30),"")</f>
        <v>5</v>
      </c>
      <c r="AF30" s="80" t="str">
        <f t="shared" si="9"/>
        <v>Tolerable</v>
      </c>
    </row>
    <row r="31" spans="1:32" s="51" customFormat="1" ht="214.5" customHeight="1" x14ac:dyDescent="1.1000000000000001">
      <c r="A31" s="280"/>
      <c r="B31" s="283"/>
      <c r="C31" s="287" t="s">
        <v>163</v>
      </c>
      <c r="D31" s="285" t="s">
        <v>65</v>
      </c>
      <c r="E31" s="287" t="s">
        <v>271</v>
      </c>
      <c r="F31" s="286" t="s">
        <v>261</v>
      </c>
      <c r="G31" s="309" t="s">
        <v>2</v>
      </c>
      <c r="H31" s="297" t="s">
        <v>198</v>
      </c>
      <c r="I31" s="77" t="s">
        <v>132</v>
      </c>
      <c r="J31" s="258" t="s">
        <v>147</v>
      </c>
      <c r="K31" s="55">
        <v>1</v>
      </c>
      <c r="L31" s="55">
        <v>2</v>
      </c>
      <c r="M31" s="55">
        <v>2</v>
      </c>
      <c r="N31" s="55">
        <v>2</v>
      </c>
      <c r="O31" s="55">
        <f t="shared" si="20"/>
        <v>7</v>
      </c>
      <c r="P31" s="55">
        <v>1</v>
      </c>
      <c r="Q31" s="55">
        <f t="shared" ref="Q31:Q36" si="24">+O31*P31</f>
        <v>7</v>
      </c>
      <c r="R31" s="86" t="str">
        <f t="shared" si="7"/>
        <v>Tolerable</v>
      </c>
      <c r="S31" s="79"/>
      <c r="T31" s="79"/>
      <c r="U31" s="78"/>
      <c r="V31" s="278" t="s">
        <v>220</v>
      </c>
      <c r="W31" s="78" t="s">
        <v>269</v>
      </c>
      <c r="X31" s="254" t="s">
        <v>278</v>
      </c>
      <c r="Y31" s="79">
        <v>1</v>
      </c>
      <c r="Z31" s="79">
        <v>1</v>
      </c>
      <c r="AA31" s="79">
        <v>1</v>
      </c>
      <c r="AB31" s="79">
        <v>1</v>
      </c>
      <c r="AC31" s="79">
        <f t="shared" ref="AC31:AC36" si="25">SUM(Y31:AB31)</f>
        <v>4</v>
      </c>
      <c r="AD31" s="79">
        <v>1</v>
      </c>
      <c r="AE31" s="79">
        <f t="shared" ref="AE31:AE36" si="26">+AC31*AD31</f>
        <v>4</v>
      </c>
      <c r="AF31" s="80" t="str">
        <f t="shared" si="9"/>
        <v>Trivial</v>
      </c>
    </row>
    <row r="32" spans="1:32" s="51" customFormat="1" ht="186" customHeight="1" x14ac:dyDescent="1.1000000000000001">
      <c r="A32" s="280"/>
      <c r="B32" s="283"/>
      <c r="C32" s="287"/>
      <c r="D32" s="285"/>
      <c r="E32" s="287"/>
      <c r="F32" s="286"/>
      <c r="G32" s="310"/>
      <c r="H32" s="298"/>
      <c r="I32" s="53" t="s">
        <v>128</v>
      </c>
      <c r="J32" s="259"/>
      <c r="K32" s="55">
        <v>1</v>
      </c>
      <c r="L32" s="55">
        <v>2</v>
      </c>
      <c r="M32" s="55">
        <v>2</v>
      </c>
      <c r="N32" s="55">
        <v>1</v>
      </c>
      <c r="O32" s="55">
        <f t="shared" si="20"/>
        <v>6</v>
      </c>
      <c r="P32" s="55">
        <v>2</v>
      </c>
      <c r="Q32" s="55">
        <f t="shared" si="24"/>
        <v>12</v>
      </c>
      <c r="R32" s="58" t="str">
        <f t="shared" si="7"/>
        <v>Moderado</v>
      </c>
      <c r="S32" s="55"/>
      <c r="T32" s="55"/>
      <c r="U32" s="54"/>
      <c r="V32" s="278"/>
      <c r="W32" s="54"/>
      <c r="X32" s="255"/>
      <c r="Y32" s="55">
        <v>1</v>
      </c>
      <c r="Z32" s="55">
        <v>1</v>
      </c>
      <c r="AA32" s="55">
        <v>1</v>
      </c>
      <c r="AB32" s="55">
        <v>1</v>
      </c>
      <c r="AC32" s="55">
        <f t="shared" si="25"/>
        <v>4</v>
      </c>
      <c r="AD32" s="55">
        <v>2</v>
      </c>
      <c r="AE32" s="55">
        <f t="shared" si="26"/>
        <v>8</v>
      </c>
      <c r="AF32" s="59" t="str">
        <f t="shared" si="9"/>
        <v>Tolerable</v>
      </c>
    </row>
    <row r="33" spans="1:32" s="51" customFormat="1" ht="282.75" customHeight="1" x14ac:dyDescent="1.1000000000000001">
      <c r="A33" s="280"/>
      <c r="B33" s="283"/>
      <c r="C33" s="287"/>
      <c r="D33" s="55" t="s">
        <v>65</v>
      </c>
      <c r="E33" s="287"/>
      <c r="F33" s="61" t="s">
        <v>261</v>
      </c>
      <c r="G33" s="88" t="s">
        <v>2</v>
      </c>
      <c r="H33" s="74" t="s">
        <v>197</v>
      </c>
      <c r="I33" s="60" t="s">
        <v>131</v>
      </c>
      <c r="J33" s="74" t="s">
        <v>147</v>
      </c>
      <c r="K33" s="56">
        <v>1</v>
      </c>
      <c r="L33" s="56">
        <v>2</v>
      </c>
      <c r="M33" s="56">
        <v>2</v>
      </c>
      <c r="N33" s="56">
        <v>1</v>
      </c>
      <c r="O33" s="56">
        <f t="shared" si="20"/>
        <v>6</v>
      </c>
      <c r="P33" s="56">
        <v>2</v>
      </c>
      <c r="Q33" s="56">
        <f t="shared" si="24"/>
        <v>12</v>
      </c>
      <c r="R33" s="58" t="str">
        <f t="shared" si="7"/>
        <v>Moderado</v>
      </c>
      <c r="S33" s="55"/>
      <c r="T33" s="55"/>
      <c r="U33" s="54"/>
      <c r="V33" s="54" t="s">
        <v>221</v>
      </c>
      <c r="W33" s="54"/>
      <c r="X33" s="55" t="s">
        <v>278</v>
      </c>
      <c r="Y33" s="56">
        <v>1</v>
      </c>
      <c r="Z33" s="56">
        <v>1</v>
      </c>
      <c r="AA33" s="56">
        <v>1</v>
      </c>
      <c r="AB33" s="56">
        <v>1</v>
      </c>
      <c r="AC33" s="56">
        <f t="shared" si="25"/>
        <v>4</v>
      </c>
      <c r="AD33" s="56">
        <v>2</v>
      </c>
      <c r="AE33" s="56">
        <f t="shared" si="26"/>
        <v>8</v>
      </c>
      <c r="AF33" s="59" t="str">
        <f t="shared" si="9"/>
        <v>Tolerable</v>
      </c>
    </row>
    <row r="34" spans="1:32" s="51" customFormat="1" ht="369.75" customHeight="1" x14ac:dyDescent="1.1000000000000001">
      <c r="A34" s="280"/>
      <c r="B34" s="283"/>
      <c r="C34" s="287"/>
      <c r="D34" s="254" t="s">
        <v>65</v>
      </c>
      <c r="E34" s="287"/>
      <c r="F34" s="87" t="s">
        <v>258</v>
      </c>
      <c r="G34" s="87" t="s">
        <v>185</v>
      </c>
      <c r="H34" s="78" t="s">
        <v>196</v>
      </c>
      <c r="I34" s="77" t="s">
        <v>162</v>
      </c>
      <c r="J34" s="78" t="s">
        <v>262</v>
      </c>
      <c r="K34" s="79">
        <v>1</v>
      </c>
      <c r="L34" s="79">
        <v>2</v>
      </c>
      <c r="M34" s="79">
        <v>2</v>
      </c>
      <c r="N34" s="79">
        <v>2</v>
      </c>
      <c r="O34" s="79">
        <f>SUM(K34:N34)</f>
        <v>7</v>
      </c>
      <c r="P34" s="79">
        <v>2</v>
      </c>
      <c r="Q34" s="56">
        <f t="shared" si="24"/>
        <v>14</v>
      </c>
      <c r="R34" s="86" t="str">
        <f t="shared" si="7"/>
        <v>Moderado</v>
      </c>
      <c r="S34" s="79"/>
      <c r="T34" s="79"/>
      <c r="U34" s="78" t="s">
        <v>263</v>
      </c>
      <c r="V34" s="54" t="s">
        <v>264</v>
      </c>
      <c r="W34" s="78"/>
      <c r="X34" s="55" t="s">
        <v>278</v>
      </c>
      <c r="Y34" s="79">
        <v>1</v>
      </c>
      <c r="Z34" s="79">
        <v>1</v>
      </c>
      <c r="AA34" s="79">
        <v>1</v>
      </c>
      <c r="AB34" s="79">
        <v>2</v>
      </c>
      <c r="AC34" s="79">
        <f>SUM(Y34:AB34)</f>
        <v>5</v>
      </c>
      <c r="AD34" s="79">
        <v>2</v>
      </c>
      <c r="AE34" s="79">
        <f>AC34*AD34</f>
        <v>10</v>
      </c>
      <c r="AF34" s="92" t="str">
        <f t="shared" si="9"/>
        <v>Moderado</v>
      </c>
    </row>
    <row r="35" spans="1:32" s="51" customFormat="1" ht="303" customHeight="1" x14ac:dyDescent="1.1000000000000001">
      <c r="A35" s="280"/>
      <c r="B35" s="283"/>
      <c r="C35" s="287"/>
      <c r="D35" s="256"/>
      <c r="E35" s="287"/>
      <c r="F35" s="61" t="s">
        <v>261</v>
      </c>
      <c r="G35" s="87" t="s">
        <v>2</v>
      </c>
      <c r="H35" s="77" t="s">
        <v>195</v>
      </c>
      <c r="I35" s="77" t="s">
        <v>129</v>
      </c>
      <c r="J35" s="78" t="s">
        <v>147</v>
      </c>
      <c r="K35" s="79">
        <v>1</v>
      </c>
      <c r="L35" s="55">
        <v>2</v>
      </c>
      <c r="M35" s="55">
        <v>2</v>
      </c>
      <c r="N35" s="79">
        <v>1</v>
      </c>
      <c r="O35" s="79">
        <f t="shared" si="20"/>
        <v>6</v>
      </c>
      <c r="P35" s="79">
        <v>2</v>
      </c>
      <c r="Q35" s="79">
        <f t="shared" si="24"/>
        <v>12</v>
      </c>
      <c r="R35" s="86" t="str">
        <f t="shared" si="7"/>
        <v>Moderado</v>
      </c>
      <c r="S35" s="79"/>
      <c r="T35" s="79"/>
      <c r="U35" s="78"/>
      <c r="V35" s="78" t="s">
        <v>221</v>
      </c>
      <c r="W35" s="78"/>
      <c r="X35" s="55" t="s">
        <v>278</v>
      </c>
      <c r="Y35" s="79">
        <v>1</v>
      </c>
      <c r="Z35" s="79">
        <v>1</v>
      </c>
      <c r="AA35" s="79">
        <v>1</v>
      </c>
      <c r="AB35" s="79">
        <v>1</v>
      </c>
      <c r="AC35" s="79">
        <f t="shared" si="25"/>
        <v>4</v>
      </c>
      <c r="AD35" s="79">
        <v>2</v>
      </c>
      <c r="AE35" s="79">
        <f t="shared" si="26"/>
        <v>8</v>
      </c>
      <c r="AF35" s="92" t="str">
        <f t="shared" si="9"/>
        <v>Tolerable</v>
      </c>
    </row>
    <row r="36" spans="1:32" s="51" customFormat="1" ht="217.5" customHeight="1" x14ac:dyDescent="1.1000000000000001">
      <c r="A36" s="280"/>
      <c r="B36" s="283"/>
      <c r="C36" s="287"/>
      <c r="D36" s="256"/>
      <c r="E36" s="287"/>
      <c r="F36" s="52" t="s">
        <v>265</v>
      </c>
      <c r="G36" s="52" t="s">
        <v>2</v>
      </c>
      <c r="H36" s="53" t="s">
        <v>194</v>
      </c>
      <c r="I36" s="53" t="s">
        <v>130</v>
      </c>
      <c r="J36" s="54" t="s">
        <v>147</v>
      </c>
      <c r="K36" s="55">
        <v>1</v>
      </c>
      <c r="L36" s="55">
        <v>2</v>
      </c>
      <c r="M36" s="55">
        <v>2</v>
      </c>
      <c r="N36" s="55">
        <v>1</v>
      </c>
      <c r="O36" s="55">
        <f t="shared" si="20"/>
        <v>6</v>
      </c>
      <c r="P36" s="55">
        <v>2</v>
      </c>
      <c r="Q36" s="55">
        <f t="shared" si="24"/>
        <v>12</v>
      </c>
      <c r="R36" s="58" t="str">
        <f t="shared" si="7"/>
        <v>Moderado</v>
      </c>
      <c r="S36" s="55"/>
      <c r="T36" s="55"/>
      <c r="U36" s="54"/>
      <c r="V36" s="54" t="s">
        <v>221</v>
      </c>
      <c r="W36" s="54"/>
      <c r="X36" s="55" t="s">
        <v>278</v>
      </c>
      <c r="Y36" s="55">
        <v>1</v>
      </c>
      <c r="Z36" s="55">
        <v>1</v>
      </c>
      <c r="AA36" s="55">
        <v>1</v>
      </c>
      <c r="AB36" s="55">
        <v>1</v>
      </c>
      <c r="AC36" s="55">
        <f t="shared" si="25"/>
        <v>4</v>
      </c>
      <c r="AD36" s="55">
        <v>2</v>
      </c>
      <c r="AE36" s="55">
        <f t="shared" si="26"/>
        <v>8</v>
      </c>
      <c r="AF36" s="59" t="str">
        <f t="shared" si="9"/>
        <v>Tolerable</v>
      </c>
    </row>
    <row r="37" spans="1:32" s="51" customFormat="1" ht="407.5" customHeight="1" x14ac:dyDescent="1.1000000000000001">
      <c r="A37" s="280"/>
      <c r="B37" s="283"/>
      <c r="C37" s="287"/>
      <c r="D37" s="254" t="s">
        <v>65</v>
      </c>
      <c r="E37" s="287"/>
      <c r="F37" s="93" t="s">
        <v>265</v>
      </c>
      <c r="G37" s="93" t="s">
        <v>2</v>
      </c>
      <c r="H37" s="94" t="s">
        <v>192</v>
      </c>
      <c r="I37" s="94" t="s">
        <v>193</v>
      </c>
      <c r="J37" s="95" t="s">
        <v>188</v>
      </c>
      <c r="K37" s="96">
        <v>1</v>
      </c>
      <c r="L37" s="55">
        <v>2</v>
      </c>
      <c r="M37" s="55">
        <v>2</v>
      </c>
      <c r="N37" s="96">
        <v>2</v>
      </c>
      <c r="O37" s="96">
        <f>SUM(K37:N37)</f>
        <v>7</v>
      </c>
      <c r="P37" s="96">
        <v>2</v>
      </c>
      <c r="Q37" s="96">
        <f>O37*P37</f>
        <v>14</v>
      </c>
      <c r="R37" s="97" t="str">
        <f t="shared" si="7"/>
        <v>Moderado</v>
      </c>
      <c r="S37" s="98"/>
      <c r="T37" s="98"/>
      <c r="U37" s="99"/>
      <c r="V37" s="95" t="s">
        <v>270</v>
      </c>
      <c r="W37" s="99"/>
      <c r="X37" s="55" t="s">
        <v>278</v>
      </c>
      <c r="Y37" s="96">
        <v>1</v>
      </c>
      <c r="Z37" s="96">
        <v>1</v>
      </c>
      <c r="AA37" s="96">
        <v>1</v>
      </c>
      <c r="AB37" s="96">
        <v>1</v>
      </c>
      <c r="AC37" s="96">
        <f>SUM(Y37:AB37)</f>
        <v>4</v>
      </c>
      <c r="AD37" s="96">
        <v>1</v>
      </c>
      <c r="AE37" s="96">
        <f>AC37*AD37</f>
        <v>4</v>
      </c>
      <c r="AF37" s="59" t="str">
        <f>IF(AE37="","",IF(AE37&lt;=4,"Trivial",IF(AND(AE37&gt;=5, AE37&lt;=8),"Tolerable",IF(AND(AE37&gt;=9,AE37&lt;=16),"Moderado",IF(AND(AE37&gt;=17,AE37&lt;=24),"Importante","Intolerable")))))</f>
        <v>Trivial</v>
      </c>
    </row>
    <row r="38" spans="1:32" s="51" customFormat="1" ht="382.5" customHeight="1" thickBot="1" x14ac:dyDescent="1.1499999999999999">
      <c r="A38" s="281"/>
      <c r="B38" s="284"/>
      <c r="C38" s="288"/>
      <c r="D38" s="257"/>
      <c r="E38" s="288"/>
      <c r="F38" s="100" t="s">
        <v>266</v>
      </c>
      <c r="G38" s="100" t="s">
        <v>185</v>
      </c>
      <c r="H38" s="101" t="s">
        <v>186</v>
      </c>
      <c r="I38" s="101" t="s">
        <v>187</v>
      </c>
      <c r="J38" s="102" t="s">
        <v>188</v>
      </c>
      <c r="K38" s="103">
        <v>1</v>
      </c>
      <c r="L38" s="103">
        <v>2</v>
      </c>
      <c r="M38" s="103">
        <v>2</v>
      </c>
      <c r="N38" s="103">
        <v>2</v>
      </c>
      <c r="O38" s="103">
        <f>SUM(K38:N38)</f>
        <v>7</v>
      </c>
      <c r="P38" s="103">
        <v>2</v>
      </c>
      <c r="Q38" s="103">
        <f>O38*P38</f>
        <v>14</v>
      </c>
      <c r="R38" s="104" t="str">
        <f t="shared" si="7"/>
        <v>Moderado</v>
      </c>
      <c r="S38" s="104"/>
      <c r="T38" s="104"/>
      <c r="U38" s="105"/>
      <c r="V38" s="102" t="s">
        <v>267</v>
      </c>
      <c r="W38" s="105"/>
      <c r="X38" s="103" t="s">
        <v>278</v>
      </c>
      <c r="Y38" s="103">
        <v>1</v>
      </c>
      <c r="Z38" s="103">
        <v>1</v>
      </c>
      <c r="AA38" s="103">
        <v>1</v>
      </c>
      <c r="AB38" s="103">
        <v>1</v>
      </c>
      <c r="AC38" s="103">
        <f>SUM(Y38:AB38)</f>
        <v>4</v>
      </c>
      <c r="AD38" s="103">
        <v>2</v>
      </c>
      <c r="AE38" s="103">
        <f t="shared" ref="AE38" si="27">AC38*AD38</f>
        <v>8</v>
      </c>
      <c r="AF38" s="106" t="str">
        <f>IF(AE38="","",IF(AE38&lt;=4,"Trivial",IF(AND(AE38&gt;=5, AE38&lt;=8),"Tolerable",IF(AND(AE38&gt;=9,AE38&lt;=16),"Moderado",IF(AND(AE38&gt;=17,AE38&lt;=24),"Importante","Intolerable")))))</f>
        <v>Tolerable</v>
      </c>
    </row>
    <row r="39" spans="1:32" s="51" customFormat="1" ht="99.75" customHeight="1" x14ac:dyDescent="1.1000000000000001">
      <c r="A39" s="311" t="s">
        <v>276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  <c r="S39" s="312"/>
      <c r="T39" s="312"/>
      <c r="U39" s="312"/>
      <c r="V39" s="62"/>
      <c r="W39" s="62"/>
    </row>
    <row r="40" spans="1:32" s="51" customFormat="1" ht="91.5" customHeight="1" x14ac:dyDescent="1.1000000000000001">
      <c r="A40" s="308" t="s">
        <v>216</v>
      </c>
      <c r="B40" s="308"/>
      <c r="C40" s="308"/>
      <c r="D40" s="308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63"/>
      <c r="P40" s="63"/>
      <c r="Q40" s="63"/>
      <c r="R40" s="63"/>
      <c r="S40" s="64"/>
      <c r="T40" s="64"/>
      <c r="U40" s="62"/>
      <c r="V40" s="62"/>
      <c r="W40" s="62"/>
    </row>
    <row r="41" spans="1:32" s="51" customFormat="1" ht="246.75" customHeight="1" x14ac:dyDescent="1.1000000000000001">
      <c r="A41" s="313" t="s">
        <v>217</v>
      </c>
      <c r="B41" s="308"/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</row>
    <row r="42" spans="1:32" s="51" customFormat="1" ht="72" customHeight="1" x14ac:dyDescent="1.1000000000000001">
      <c r="J42" s="65"/>
      <c r="U42" s="65"/>
      <c r="V42" s="65"/>
      <c r="W42" s="65"/>
    </row>
    <row r="43" spans="1:32" s="51" customFormat="1" ht="123.75" customHeight="1" x14ac:dyDescent="1.1000000000000001">
      <c r="A43" s="204" t="s">
        <v>83</v>
      </c>
      <c r="B43" s="204" t="s">
        <v>66</v>
      </c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66"/>
      <c r="S43" s="204" t="s">
        <v>83</v>
      </c>
      <c r="T43" s="204"/>
      <c r="U43" s="204" t="s">
        <v>103</v>
      </c>
      <c r="V43" s="204" t="s">
        <v>60</v>
      </c>
      <c r="W43" s="67"/>
      <c r="X43" s="207" t="s">
        <v>60</v>
      </c>
      <c r="Y43" s="208"/>
      <c r="Z43" s="208"/>
      <c r="AA43" s="208"/>
      <c r="AB43" s="208"/>
      <c r="AC43" s="208"/>
      <c r="AD43" s="208"/>
      <c r="AE43" s="208"/>
      <c r="AF43" s="209"/>
    </row>
    <row r="44" spans="1:32" s="51" customFormat="1" ht="157" customHeight="1" x14ac:dyDescent="1.1000000000000001">
      <c r="A44" s="204"/>
      <c r="B44" s="204" t="s">
        <v>84</v>
      </c>
      <c r="C44" s="204"/>
      <c r="D44" s="204" t="s">
        <v>85</v>
      </c>
      <c r="E44" s="204"/>
      <c r="F44" s="204" t="s">
        <v>86</v>
      </c>
      <c r="G44" s="204"/>
      <c r="H44" s="204"/>
      <c r="I44" s="204"/>
      <c r="J44" s="210" t="s">
        <v>87</v>
      </c>
      <c r="K44" s="210"/>
      <c r="L44" s="210"/>
      <c r="M44" s="210"/>
      <c r="N44" s="210"/>
      <c r="O44" s="66"/>
      <c r="S44" s="204"/>
      <c r="T44" s="204"/>
      <c r="U44" s="204"/>
      <c r="V44" s="204"/>
      <c r="W44" s="67"/>
      <c r="X44" s="211"/>
      <c r="Y44" s="212"/>
      <c r="Z44" s="213"/>
      <c r="AA44" s="197" t="s">
        <v>113</v>
      </c>
      <c r="AB44" s="198"/>
      <c r="AC44" s="199"/>
      <c r="AD44" s="184" t="s">
        <v>114</v>
      </c>
      <c r="AE44" s="184"/>
      <c r="AF44" s="184" t="s">
        <v>115</v>
      </c>
    </row>
    <row r="45" spans="1:32" s="51" customFormat="1" ht="147" customHeight="1" x14ac:dyDescent="1.1000000000000001">
      <c r="A45" s="204"/>
      <c r="B45" s="204"/>
      <c r="C45" s="204"/>
      <c r="D45" s="204"/>
      <c r="E45" s="204"/>
      <c r="F45" s="204"/>
      <c r="G45" s="204"/>
      <c r="H45" s="204"/>
      <c r="I45" s="204"/>
      <c r="J45" s="210"/>
      <c r="K45" s="210"/>
      <c r="L45" s="210"/>
      <c r="M45" s="210"/>
      <c r="N45" s="210"/>
      <c r="O45" s="66"/>
      <c r="S45" s="204"/>
      <c r="T45" s="204"/>
      <c r="U45" s="204"/>
      <c r="V45" s="204"/>
      <c r="W45" s="67"/>
      <c r="X45" s="214"/>
      <c r="Y45" s="215"/>
      <c r="Z45" s="216"/>
      <c r="AA45" s="220"/>
      <c r="AB45" s="221"/>
      <c r="AC45" s="222"/>
      <c r="AD45" s="184"/>
      <c r="AE45" s="184"/>
      <c r="AF45" s="184"/>
    </row>
    <row r="46" spans="1:32" s="51" customFormat="1" ht="51" x14ac:dyDescent="1.1000000000000001">
      <c r="A46" s="204"/>
      <c r="B46" s="204"/>
      <c r="C46" s="204"/>
      <c r="D46" s="204"/>
      <c r="E46" s="204"/>
      <c r="F46" s="204"/>
      <c r="G46" s="204"/>
      <c r="H46" s="204"/>
      <c r="I46" s="204"/>
      <c r="J46" s="210"/>
      <c r="K46" s="210"/>
      <c r="L46" s="210"/>
      <c r="M46" s="210"/>
      <c r="N46" s="210"/>
      <c r="O46" s="66"/>
      <c r="S46" s="204"/>
      <c r="T46" s="204"/>
      <c r="U46" s="204"/>
      <c r="V46" s="204"/>
      <c r="W46" s="67"/>
      <c r="X46" s="217"/>
      <c r="Y46" s="218"/>
      <c r="Z46" s="219"/>
      <c r="AA46" s="200"/>
      <c r="AB46" s="201"/>
      <c r="AC46" s="202"/>
      <c r="AD46" s="184"/>
      <c r="AE46" s="184"/>
      <c r="AF46" s="184"/>
    </row>
    <row r="47" spans="1:32" s="51" customFormat="1" ht="126.75" customHeight="1" x14ac:dyDescent="1.1000000000000001">
      <c r="A47" s="184">
        <v>1</v>
      </c>
      <c r="B47" s="185" t="s">
        <v>88</v>
      </c>
      <c r="C47" s="185"/>
      <c r="D47" s="186" t="s">
        <v>89</v>
      </c>
      <c r="E47" s="186"/>
      <c r="F47" s="186" t="s">
        <v>90</v>
      </c>
      <c r="G47" s="186"/>
      <c r="H47" s="186"/>
      <c r="I47" s="186"/>
      <c r="J47" s="186" t="s">
        <v>91</v>
      </c>
      <c r="K47" s="186"/>
      <c r="L47" s="186"/>
      <c r="M47" s="186"/>
      <c r="N47" s="186"/>
      <c r="O47" s="66"/>
      <c r="S47" s="184">
        <v>1</v>
      </c>
      <c r="T47" s="184"/>
      <c r="U47" s="187" t="s">
        <v>104</v>
      </c>
      <c r="V47" s="68" t="s">
        <v>105</v>
      </c>
      <c r="W47" s="69"/>
      <c r="X47" s="196" t="s">
        <v>66</v>
      </c>
      <c r="Y47" s="184" t="s">
        <v>116</v>
      </c>
      <c r="Z47" s="184"/>
      <c r="AA47" s="197" t="s">
        <v>117</v>
      </c>
      <c r="AB47" s="198"/>
      <c r="AC47" s="199"/>
      <c r="AD47" s="203" t="s">
        <v>140</v>
      </c>
      <c r="AE47" s="203"/>
      <c r="AF47" s="204" t="s">
        <v>139</v>
      </c>
    </row>
    <row r="48" spans="1:32" s="51" customFormat="1" ht="126.75" customHeight="1" x14ac:dyDescent="1.1000000000000001">
      <c r="A48" s="184"/>
      <c r="B48" s="185"/>
      <c r="C48" s="185"/>
      <c r="D48" s="186"/>
      <c r="E48" s="186"/>
      <c r="F48" s="186"/>
      <c r="G48" s="186"/>
      <c r="H48" s="186"/>
      <c r="I48" s="186"/>
      <c r="J48" s="186" t="s">
        <v>92</v>
      </c>
      <c r="K48" s="186"/>
      <c r="L48" s="186"/>
      <c r="M48" s="186"/>
      <c r="N48" s="186"/>
      <c r="O48" s="66"/>
      <c r="S48" s="184"/>
      <c r="T48" s="184"/>
      <c r="U48" s="188"/>
      <c r="V48" s="68" t="s">
        <v>106</v>
      </c>
      <c r="W48" s="69"/>
      <c r="X48" s="196"/>
      <c r="Y48" s="184"/>
      <c r="Z48" s="184"/>
      <c r="AA48" s="200"/>
      <c r="AB48" s="201"/>
      <c r="AC48" s="202"/>
      <c r="AD48" s="203"/>
      <c r="AE48" s="203"/>
      <c r="AF48" s="204"/>
    </row>
    <row r="49" spans="1:32" s="70" customFormat="1" ht="126.75" customHeight="1" x14ac:dyDescent="1.1000000000000001">
      <c r="A49" s="184">
        <v>2</v>
      </c>
      <c r="B49" s="185" t="s">
        <v>93</v>
      </c>
      <c r="C49" s="185"/>
      <c r="D49" s="186" t="s">
        <v>94</v>
      </c>
      <c r="E49" s="186"/>
      <c r="F49" s="186" t="s">
        <v>95</v>
      </c>
      <c r="G49" s="186"/>
      <c r="H49" s="186"/>
      <c r="I49" s="186"/>
      <c r="J49" s="186" t="s">
        <v>96</v>
      </c>
      <c r="K49" s="186"/>
      <c r="L49" s="186"/>
      <c r="M49" s="186"/>
      <c r="N49" s="186"/>
      <c r="O49" s="66"/>
      <c r="P49" s="51"/>
      <c r="Q49" s="51"/>
      <c r="R49" s="51"/>
      <c r="S49" s="184">
        <v>2</v>
      </c>
      <c r="T49" s="184"/>
      <c r="U49" s="187" t="s">
        <v>107</v>
      </c>
      <c r="V49" s="68" t="s">
        <v>108</v>
      </c>
      <c r="W49" s="69"/>
      <c r="X49" s="196"/>
      <c r="Y49" s="189" t="s">
        <v>118</v>
      </c>
      <c r="Z49" s="189"/>
      <c r="AA49" s="223" t="s">
        <v>143</v>
      </c>
      <c r="AB49" s="224"/>
      <c r="AC49" s="225"/>
      <c r="AD49" s="204" t="s">
        <v>142</v>
      </c>
      <c r="AE49" s="204"/>
      <c r="AF49" s="205" t="s">
        <v>141</v>
      </c>
    </row>
    <row r="50" spans="1:32" s="70" customFormat="1" ht="126.75" customHeight="1" x14ac:dyDescent="1.1000000000000001">
      <c r="A50" s="184"/>
      <c r="B50" s="185"/>
      <c r="C50" s="185"/>
      <c r="D50" s="186"/>
      <c r="E50" s="186"/>
      <c r="F50" s="186"/>
      <c r="G50" s="186"/>
      <c r="H50" s="186"/>
      <c r="I50" s="186"/>
      <c r="J50" s="186" t="s">
        <v>97</v>
      </c>
      <c r="K50" s="186"/>
      <c r="L50" s="186"/>
      <c r="M50" s="186"/>
      <c r="N50" s="186"/>
      <c r="O50" s="66"/>
      <c r="P50" s="51"/>
      <c r="Q50" s="51"/>
      <c r="R50" s="51"/>
      <c r="S50" s="184"/>
      <c r="T50" s="184"/>
      <c r="U50" s="188"/>
      <c r="V50" s="68" t="s">
        <v>109</v>
      </c>
      <c r="W50" s="69"/>
      <c r="X50" s="196"/>
      <c r="Y50" s="189"/>
      <c r="Z50" s="189"/>
      <c r="AA50" s="226"/>
      <c r="AB50" s="227"/>
      <c r="AC50" s="228"/>
      <c r="AD50" s="204"/>
      <c r="AE50" s="204"/>
      <c r="AF50" s="205"/>
    </row>
    <row r="51" spans="1:32" s="70" customFormat="1" ht="126.75" customHeight="1" x14ac:dyDescent="1.1000000000000001">
      <c r="A51" s="184">
        <v>3</v>
      </c>
      <c r="B51" s="185" t="s">
        <v>98</v>
      </c>
      <c r="C51" s="185"/>
      <c r="D51" s="186" t="s">
        <v>99</v>
      </c>
      <c r="E51" s="186"/>
      <c r="F51" s="186" t="s">
        <v>100</v>
      </c>
      <c r="G51" s="186"/>
      <c r="H51" s="186"/>
      <c r="I51" s="186"/>
      <c r="J51" s="186" t="s">
        <v>101</v>
      </c>
      <c r="K51" s="186"/>
      <c r="L51" s="186"/>
      <c r="M51" s="186"/>
      <c r="N51" s="186"/>
      <c r="O51" s="66"/>
      <c r="P51" s="51"/>
      <c r="Q51" s="51"/>
      <c r="R51" s="51"/>
      <c r="S51" s="184">
        <v>3</v>
      </c>
      <c r="T51" s="184"/>
      <c r="U51" s="187" t="s">
        <v>110</v>
      </c>
      <c r="V51" s="68" t="s">
        <v>111</v>
      </c>
      <c r="W51" s="69"/>
      <c r="X51" s="196"/>
      <c r="Y51" s="189" t="s">
        <v>119</v>
      </c>
      <c r="Z51" s="189"/>
      <c r="AA51" s="190" t="s">
        <v>142</v>
      </c>
      <c r="AB51" s="191"/>
      <c r="AC51" s="192"/>
      <c r="AD51" s="205" t="s">
        <v>145</v>
      </c>
      <c r="AE51" s="205"/>
      <c r="AF51" s="206" t="s">
        <v>144</v>
      </c>
    </row>
    <row r="52" spans="1:32" s="70" customFormat="1" ht="126.75" customHeight="1" x14ac:dyDescent="1.1000000000000001">
      <c r="A52" s="184"/>
      <c r="B52" s="185"/>
      <c r="C52" s="185"/>
      <c r="D52" s="186"/>
      <c r="E52" s="186"/>
      <c r="F52" s="186"/>
      <c r="G52" s="186"/>
      <c r="H52" s="186"/>
      <c r="I52" s="186"/>
      <c r="J52" s="186" t="s">
        <v>102</v>
      </c>
      <c r="K52" s="186"/>
      <c r="L52" s="186"/>
      <c r="M52" s="186"/>
      <c r="N52" s="186"/>
      <c r="O52" s="66"/>
      <c r="P52" s="51"/>
      <c r="Q52" s="51"/>
      <c r="R52" s="51"/>
      <c r="S52" s="184"/>
      <c r="T52" s="184"/>
      <c r="U52" s="188"/>
      <c r="V52" s="68" t="s">
        <v>112</v>
      </c>
      <c r="W52" s="69"/>
      <c r="X52" s="196"/>
      <c r="Y52" s="189"/>
      <c r="Z52" s="189"/>
      <c r="AA52" s="193"/>
      <c r="AB52" s="194"/>
      <c r="AC52" s="195"/>
      <c r="AD52" s="205"/>
      <c r="AE52" s="205"/>
      <c r="AF52" s="206"/>
    </row>
    <row r="53" spans="1:32" s="70" customFormat="1" ht="65.150000000000006" customHeight="1" x14ac:dyDescent="1.1000000000000001">
      <c r="A53" s="71"/>
      <c r="B53" s="71"/>
      <c r="C53" s="71"/>
      <c r="D53" s="71"/>
      <c r="E53" s="71"/>
      <c r="F53" s="71"/>
      <c r="G53" s="71"/>
      <c r="H53" s="71"/>
      <c r="I53" s="71"/>
      <c r="J53" s="67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67"/>
      <c r="V53" s="67"/>
      <c r="W53" s="67"/>
      <c r="X53" s="71"/>
      <c r="Y53" s="71"/>
      <c r="Z53" s="71"/>
      <c r="AA53" s="71"/>
      <c r="AB53" s="71"/>
      <c r="AC53" s="71"/>
      <c r="AD53" s="71"/>
      <c r="AE53" s="71"/>
      <c r="AF53" s="71"/>
    </row>
    <row r="54" spans="1:32" s="70" customFormat="1" ht="135.75" customHeight="1" x14ac:dyDescent="1.1000000000000001">
      <c r="A54" s="71"/>
      <c r="B54" s="71"/>
      <c r="C54" s="71"/>
      <c r="D54" s="71"/>
      <c r="E54" s="71"/>
      <c r="F54" s="71"/>
      <c r="G54" s="71"/>
      <c r="H54" s="71"/>
      <c r="I54" s="71"/>
      <c r="J54" s="67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67"/>
      <c r="V54" s="67"/>
      <c r="W54" s="67"/>
      <c r="X54" s="71"/>
      <c r="Y54" s="71"/>
      <c r="Z54" s="71"/>
      <c r="AA54" s="71"/>
      <c r="AB54" s="71"/>
      <c r="AC54" s="71"/>
      <c r="AD54" s="71"/>
      <c r="AE54" s="71"/>
      <c r="AF54" s="71"/>
    </row>
    <row r="55" spans="1:32" s="70" customFormat="1" ht="50.15" customHeight="1" x14ac:dyDescent="1.1000000000000001">
      <c r="A55" s="155"/>
      <c r="B55" s="156"/>
      <c r="C55" s="156"/>
      <c r="D55" s="156"/>
      <c r="E55" s="156"/>
      <c r="F55" s="156"/>
      <c r="G55" s="157"/>
      <c r="H55" s="155"/>
      <c r="I55" s="157"/>
      <c r="J55" s="155"/>
      <c r="K55" s="156"/>
      <c r="L55" s="156"/>
      <c r="M55" s="156"/>
      <c r="N55" s="157"/>
      <c r="O55" s="164" t="s">
        <v>134</v>
      </c>
      <c r="P55" s="164"/>
      <c r="Q55" s="164"/>
      <c r="R55" s="164"/>
      <c r="S55" s="71"/>
      <c r="T55" s="71"/>
      <c r="U55" s="67"/>
      <c r="V55" s="67"/>
      <c r="W55" s="67"/>
      <c r="X55" s="71"/>
      <c r="Y55" s="71"/>
      <c r="Z55" s="71"/>
      <c r="AA55" s="71"/>
      <c r="AB55" s="71"/>
      <c r="AC55" s="71"/>
      <c r="AD55" s="71"/>
      <c r="AE55" s="71"/>
      <c r="AF55" s="71"/>
    </row>
    <row r="56" spans="1:32" s="70" customFormat="1" ht="94.5" customHeight="1" x14ac:dyDescent="1.1000000000000001">
      <c r="A56" s="158"/>
      <c r="B56" s="159"/>
      <c r="C56" s="159"/>
      <c r="D56" s="159"/>
      <c r="E56" s="159"/>
      <c r="F56" s="159"/>
      <c r="G56" s="160"/>
      <c r="H56" s="158"/>
      <c r="I56" s="160"/>
      <c r="J56" s="158"/>
      <c r="K56" s="159"/>
      <c r="L56" s="159"/>
      <c r="M56" s="159"/>
      <c r="N56" s="160"/>
      <c r="O56" s="164"/>
      <c r="P56" s="164"/>
      <c r="Q56" s="164"/>
      <c r="R56" s="164"/>
      <c r="S56" s="71"/>
      <c r="T56" s="71"/>
      <c r="U56" s="67"/>
      <c r="V56" s="67"/>
      <c r="W56" s="67"/>
      <c r="X56" s="71"/>
      <c r="Y56" s="71"/>
      <c r="Z56" s="71"/>
      <c r="AA56" s="71"/>
      <c r="AB56" s="71"/>
      <c r="AC56" s="71"/>
      <c r="AD56" s="71"/>
      <c r="AE56" s="71"/>
      <c r="AF56" s="71"/>
    </row>
    <row r="57" spans="1:32" s="51" customFormat="1" ht="51" x14ac:dyDescent="1.1000000000000001">
      <c r="A57" s="158"/>
      <c r="B57" s="159"/>
      <c r="C57" s="159"/>
      <c r="D57" s="159"/>
      <c r="E57" s="159"/>
      <c r="F57" s="159"/>
      <c r="G57" s="160"/>
      <c r="H57" s="158"/>
      <c r="I57" s="160"/>
      <c r="J57" s="158"/>
      <c r="K57" s="159"/>
      <c r="L57" s="159"/>
      <c r="M57" s="159"/>
      <c r="N57" s="160"/>
      <c r="O57" s="165">
        <v>45682</v>
      </c>
      <c r="P57" s="166"/>
      <c r="Q57" s="166"/>
      <c r="R57" s="167"/>
      <c r="S57" s="71"/>
      <c r="T57" s="71"/>
      <c r="U57" s="67"/>
      <c r="V57" s="67"/>
      <c r="W57" s="67"/>
      <c r="X57" s="71"/>
      <c r="Y57" s="71"/>
      <c r="Z57" s="71"/>
      <c r="AA57" s="71"/>
      <c r="AB57" s="71"/>
      <c r="AC57" s="71"/>
      <c r="AD57" s="71"/>
      <c r="AE57" s="71"/>
      <c r="AF57" s="71"/>
    </row>
    <row r="58" spans="1:32" s="51" customFormat="1" ht="51" x14ac:dyDescent="1.1000000000000001">
      <c r="A58" s="158"/>
      <c r="B58" s="159"/>
      <c r="C58" s="159"/>
      <c r="D58" s="159"/>
      <c r="E58" s="159"/>
      <c r="F58" s="159"/>
      <c r="G58" s="160"/>
      <c r="H58" s="158"/>
      <c r="I58" s="160"/>
      <c r="J58" s="158"/>
      <c r="K58" s="159"/>
      <c r="L58" s="159"/>
      <c r="M58" s="159"/>
      <c r="N58" s="160"/>
      <c r="O58" s="168"/>
      <c r="P58" s="169"/>
      <c r="Q58" s="169"/>
      <c r="R58" s="170"/>
      <c r="S58" s="71"/>
      <c r="T58" s="71"/>
      <c r="U58" s="67"/>
      <c r="V58" s="67"/>
      <c r="W58" s="67"/>
      <c r="X58" s="71"/>
      <c r="Y58" s="71"/>
      <c r="Z58" s="71"/>
      <c r="AA58" s="71"/>
      <c r="AB58" s="71"/>
      <c r="AC58" s="71"/>
      <c r="AD58" s="71"/>
      <c r="AE58" s="71"/>
      <c r="AF58" s="71"/>
    </row>
    <row r="59" spans="1:32" s="51" customFormat="1" ht="60" customHeight="1" x14ac:dyDescent="1.1000000000000001">
      <c r="A59" s="161"/>
      <c r="B59" s="162"/>
      <c r="C59" s="162"/>
      <c r="D59" s="162"/>
      <c r="E59" s="162"/>
      <c r="F59" s="162"/>
      <c r="G59" s="163"/>
      <c r="H59" s="161"/>
      <c r="I59" s="163"/>
      <c r="J59" s="161"/>
      <c r="K59" s="162"/>
      <c r="L59" s="162"/>
      <c r="M59" s="162"/>
      <c r="N59" s="163"/>
      <c r="O59" s="168"/>
      <c r="P59" s="169"/>
      <c r="Q59" s="169"/>
      <c r="R59" s="170"/>
      <c r="S59" s="71"/>
      <c r="T59" s="71"/>
      <c r="U59" s="67"/>
      <c r="V59" s="67"/>
      <c r="W59" s="67"/>
      <c r="X59" s="71"/>
      <c r="Y59" s="71"/>
      <c r="Z59" s="71"/>
      <c r="AA59" s="71"/>
      <c r="AB59" s="71"/>
      <c r="AC59" s="71"/>
      <c r="AD59" s="71"/>
      <c r="AE59" s="71"/>
      <c r="AF59" s="71"/>
    </row>
    <row r="60" spans="1:32" s="51" customFormat="1" ht="34.5" customHeight="1" x14ac:dyDescent="1.1000000000000001">
      <c r="A60" s="174" t="s">
        <v>226</v>
      </c>
      <c r="B60" s="175"/>
      <c r="C60" s="175"/>
      <c r="D60" s="175"/>
      <c r="E60" s="175"/>
      <c r="F60" s="175"/>
      <c r="G60" s="176"/>
      <c r="H60" s="174" t="s">
        <v>277</v>
      </c>
      <c r="I60" s="176"/>
      <c r="J60" s="174" t="s">
        <v>279</v>
      </c>
      <c r="K60" s="175"/>
      <c r="L60" s="175"/>
      <c r="M60" s="175"/>
      <c r="N60" s="176"/>
      <c r="O60" s="168"/>
      <c r="P60" s="169"/>
      <c r="Q60" s="169"/>
      <c r="R60" s="170"/>
      <c r="S60" s="63"/>
      <c r="T60" s="63"/>
      <c r="U60" s="72"/>
      <c r="V60" s="72"/>
      <c r="W60" s="72"/>
      <c r="X60" s="63"/>
      <c r="Y60" s="63"/>
      <c r="Z60" s="63"/>
      <c r="AA60" s="63"/>
      <c r="AB60" s="63"/>
      <c r="AC60" s="63"/>
      <c r="AD60" s="63"/>
      <c r="AE60" s="63"/>
      <c r="AF60" s="63"/>
    </row>
    <row r="61" spans="1:32" s="51" customFormat="1" ht="151.5" customHeight="1" x14ac:dyDescent="1.1000000000000001">
      <c r="A61" s="177"/>
      <c r="B61" s="178"/>
      <c r="C61" s="178"/>
      <c r="D61" s="178"/>
      <c r="E61" s="178"/>
      <c r="F61" s="178"/>
      <c r="G61" s="179"/>
      <c r="H61" s="177"/>
      <c r="I61" s="179"/>
      <c r="J61" s="177"/>
      <c r="K61" s="178"/>
      <c r="L61" s="178"/>
      <c r="M61" s="178"/>
      <c r="N61" s="179"/>
      <c r="O61" s="168"/>
      <c r="P61" s="169"/>
      <c r="Q61" s="169"/>
      <c r="R61" s="170"/>
      <c r="S61" s="63"/>
      <c r="T61" s="63"/>
      <c r="U61" s="72"/>
      <c r="V61" s="72"/>
      <c r="W61" s="72"/>
      <c r="X61" s="63"/>
      <c r="Y61" s="63"/>
      <c r="Z61" s="63"/>
      <c r="AA61" s="63"/>
      <c r="AB61" s="63"/>
      <c r="AC61" s="63"/>
      <c r="AD61" s="63"/>
      <c r="AE61" s="63"/>
      <c r="AF61" s="63"/>
    </row>
    <row r="62" spans="1:32" s="51" customFormat="1" ht="57.75" customHeight="1" x14ac:dyDescent="1.1000000000000001">
      <c r="A62" s="180" t="s">
        <v>133</v>
      </c>
      <c r="B62" s="181"/>
      <c r="C62" s="181"/>
      <c r="D62" s="181"/>
      <c r="E62" s="181"/>
      <c r="F62" s="181"/>
      <c r="G62" s="182"/>
      <c r="H62" s="183" t="s">
        <v>218</v>
      </c>
      <c r="I62" s="183"/>
      <c r="J62" s="183"/>
      <c r="K62" s="183"/>
      <c r="L62" s="183"/>
      <c r="M62" s="183"/>
      <c r="N62" s="183"/>
      <c r="O62" s="171"/>
      <c r="P62" s="172"/>
      <c r="Q62" s="172"/>
      <c r="R62" s="173"/>
      <c r="S62" s="63"/>
      <c r="T62" s="63"/>
      <c r="U62" s="72"/>
      <c r="V62" s="72"/>
      <c r="W62" s="72"/>
      <c r="X62" s="63"/>
      <c r="Y62" s="63"/>
      <c r="Z62" s="63"/>
      <c r="AA62" s="63"/>
      <c r="AB62" s="63"/>
      <c r="AC62" s="63"/>
      <c r="AD62" s="63"/>
      <c r="AE62" s="63"/>
      <c r="AF62" s="63"/>
    </row>
  </sheetData>
  <mergeCells count="130">
    <mergeCell ref="A41:W41"/>
    <mergeCell ref="A43:A46"/>
    <mergeCell ref="B43:N43"/>
    <mergeCell ref="S43:T46"/>
    <mergeCell ref="U43:U46"/>
    <mergeCell ref="V43:V46"/>
    <mergeCell ref="B47:C48"/>
    <mergeCell ref="D47:E48"/>
    <mergeCell ref="S47:T48"/>
    <mergeCell ref="U47:U48"/>
    <mergeCell ref="A40:N40"/>
    <mergeCell ref="N9:N10"/>
    <mergeCell ref="O9:O10"/>
    <mergeCell ref="P9:P10"/>
    <mergeCell ref="Q9:Q10"/>
    <mergeCell ref="R9:R10"/>
    <mergeCell ref="G31:G32"/>
    <mergeCell ref="H8:H10"/>
    <mergeCell ref="A39:U39"/>
    <mergeCell ref="A1:F4"/>
    <mergeCell ref="D5:I5"/>
    <mergeCell ref="S8:W8"/>
    <mergeCell ref="V31:V32"/>
    <mergeCell ref="A11:A38"/>
    <mergeCell ref="B11:B38"/>
    <mergeCell ref="D31:D32"/>
    <mergeCell ref="F31:F32"/>
    <mergeCell ref="E31:E38"/>
    <mergeCell ref="C31:C38"/>
    <mergeCell ref="E11:E19"/>
    <mergeCell ref="E20:E26"/>
    <mergeCell ref="J8:J10"/>
    <mergeCell ref="K9:K10"/>
    <mergeCell ref="L9:L10"/>
    <mergeCell ref="M9:M10"/>
    <mergeCell ref="K5:U5"/>
    <mergeCell ref="W5:X5"/>
    <mergeCell ref="F8:F10"/>
    <mergeCell ref="W9:W10"/>
    <mergeCell ref="X8:X10"/>
    <mergeCell ref="H31:H32"/>
    <mergeCell ref="G1:AF4"/>
    <mergeCell ref="S9:S10"/>
    <mergeCell ref="X31:X32"/>
    <mergeCell ref="D34:D36"/>
    <mergeCell ref="D37:D38"/>
    <mergeCell ref="J31:J32"/>
    <mergeCell ref="D11:D30"/>
    <mergeCell ref="C11:C30"/>
    <mergeCell ref="AD9:AD10"/>
    <mergeCell ref="AE9:AE10"/>
    <mergeCell ref="Y9:Y10"/>
    <mergeCell ref="Z9:Z10"/>
    <mergeCell ref="AA9:AA10"/>
    <mergeCell ref="AB9:AB10"/>
    <mergeCell ref="AC9:AC10"/>
    <mergeCell ref="G8:G10"/>
    <mergeCell ref="K8:R8"/>
    <mergeCell ref="I8:I10"/>
    <mergeCell ref="T9:T10"/>
    <mergeCell ref="U9:U10"/>
    <mergeCell ref="V9:V10"/>
    <mergeCell ref="E27:E30"/>
    <mergeCell ref="AC5:AF5"/>
    <mergeCell ref="Y5:AB5"/>
    <mergeCell ref="Y8:AF8"/>
    <mergeCell ref="A6:C6"/>
    <mergeCell ref="D6:I6"/>
    <mergeCell ref="A8:A10"/>
    <mergeCell ref="B8:B10"/>
    <mergeCell ref="C8:C10"/>
    <mergeCell ref="D9:D10"/>
    <mergeCell ref="E8:E10"/>
    <mergeCell ref="Y6:AB6"/>
    <mergeCell ref="AC6:AF6"/>
    <mergeCell ref="A7:AF7"/>
    <mergeCell ref="AF9:AF10"/>
    <mergeCell ref="A5:C5"/>
    <mergeCell ref="AD47:AE48"/>
    <mergeCell ref="AF47:AF48"/>
    <mergeCell ref="AD49:AE50"/>
    <mergeCell ref="AF49:AF50"/>
    <mergeCell ref="AD51:AE52"/>
    <mergeCell ref="AF51:AF52"/>
    <mergeCell ref="X43:AF43"/>
    <mergeCell ref="B44:C46"/>
    <mergeCell ref="D44:E46"/>
    <mergeCell ref="F44:I46"/>
    <mergeCell ref="J44:N46"/>
    <mergeCell ref="X44:Z46"/>
    <mergeCell ref="AA44:AC46"/>
    <mergeCell ref="AD44:AE46"/>
    <mergeCell ref="AF44:AF46"/>
    <mergeCell ref="J48:N48"/>
    <mergeCell ref="F47:I48"/>
    <mergeCell ref="J47:N47"/>
    <mergeCell ref="AA49:AC50"/>
    <mergeCell ref="A51:A52"/>
    <mergeCell ref="B51:C52"/>
    <mergeCell ref="D51:E52"/>
    <mergeCell ref="F51:I52"/>
    <mergeCell ref="J51:N51"/>
    <mergeCell ref="S51:T52"/>
    <mergeCell ref="U51:U52"/>
    <mergeCell ref="Y51:Z52"/>
    <mergeCell ref="AA51:AC52"/>
    <mergeCell ref="J52:N52"/>
    <mergeCell ref="X47:X52"/>
    <mergeCell ref="Y47:Z48"/>
    <mergeCell ref="AA47:AC48"/>
    <mergeCell ref="A49:A50"/>
    <mergeCell ref="B49:C50"/>
    <mergeCell ref="D49:E50"/>
    <mergeCell ref="F49:I50"/>
    <mergeCell ref="J49:N49"/>
    <mergeCell ref="S49:T50"/>
    <mergeCell ref="A47:A48"/>
    <mergeCell ref="U49:U50"/>
    <mergeCell ref="Y49:Z50"/>
    <mergeCell ref="J50:N50"/>
    <mergeCell ref="A55:G59"/>
    <mergeCell ref="H55:I59"/>
    <mergeCell ref="J55:N59"/>
    <mergeCell ref="O55:R56"/>
    <mergeCell ref="O57:R62"/>
    <mergeCell ref="A60:G61"/>
    <mergeCell ref="H60:I61"/>
    <mergeCell ref="J60:N61"/>
    <mergeCell ref="A62:G62"/>
    <mergeCell ref="H62:N62"/>
  </mergeCells>
  <phoneticPr fontId="20" type="noConversion"/>
  <conditionalFormatting sqref="A11:B23 A25:B38">
    <cfRule type="containsText" dxfId="433" priority="403" operator="containsText" text="Tolerable">
      <formula>NOT(ISERROR(SEARCH("Tolerable",A11)))</formula>
    </cfRule>
  </conditionalFormatting>
  <conditionalFormatting sqref="A1:F4 Y5:AF5 A6:AF7 E8:F8 I8:AF8 D8:D9 E35:E36 E38">
    <cfRule type="containsText" dxfId="432" priority="4863" operator="containsText" text="Tolerable">
      <formula>NOT(ISERROR(SEARCH("Tolerable",A1)))</formula>
    </cfRule>
  </conditionalFormatting>
  <conditionalFormatting sqref="A5:K5 V5:W5">
    <cfRule type="containsText" dxfId="431" priority="668" operator="containsText" text="Tolerable">
      <formula>NOT(ISERROR(SEARCH("Tolerable",A5)))</formula>
    </cfRule>
  </conditionalFormatting>
  <conditionalFormatting sqref="D31:E34">
    <cfRule type="containsText" dxfId="430" priority="728" operator="containsText" text="Tolerable">
      <formula>NOT(ISERROR(SEARCH("Tolerable",D31)))</formula>
    </cfRule>
  </conditionalFormatting>
  <conditionalFormatting sqref="D37:E37">
    <cfRule type="containsText" dxfId="429" priority="726" operator="containsText" text="Tolerable">
      <formula>NOT(ISERROR(SEARCH("Tolerable",D37)))</formula>
    </cfRule>
  </conditionalFormatting>
  <conditionalFormatting sqref="F31:F38">
    <cfRule type="containsText" dxfId="428" priority="123" operator="containsText" text="Tolerable">
      <formula>NOT(ISERROR(SEARCH("Tolerable",F31)))</formula>
    </cfRule>
  </conditionalFormatting>
  <conditionalFormatting sqref="F27:W27 Y27:AE27">
    <cfRule type="containsText" dxfId="427" priority="3" operator="containsText" text="Tolerable">
      <formula>NOT(ISERROR(SEARCH("Tolerable",F27)))</formula>
    </cfRule>
  </conditionalFormatting>
  <conditionalFormatting sqref="G1 A8:C8">
    <cfRule type="containsText" dxfId="426" priority="746" operator="containsText" text="Tolerable">
      <formula>NOT(ISERROR(SEARCH("Tolerable",A1)))</formula>
    </cfRule>
  </conditionalFormatting>
  <conditionalFormatting sqref="G33:J33">
    <cfRule type="containsText" dxfId="425" priority="139" operator="containsText" text="Tolerable">
      <formula>NOT(ISERROR(SEARCH("Tolerable",G33)))</formula>
    </cfRule>
  </conditionalFormatting>
  <conditionalFormatting sqref="G31:K31 N31:Q31">
    <cfRule type="containsText" dxfId="424" priority="141" operator="containsText" text="Tolerable">
      <formula>NOT(ISERROR(SEARCH("Tolerable",G31)))</formula>
    </cfRule>
  </conditionalFormatting>
  <conditionalFormatting sqref="H29:Q29">
    <cfRule type="containsText" dxfId="423" priority="2" operator="containsText" text="Tolerable">
      <formula>NOT(ISERROR(SEARCH("Tolerable",H29)))</formula>
    </cfRule>
  </conditionalFormatting>
  <conditionalFormatting sqref="I32">
    <cfRule type="containsText" dxfId="422" priority="204" operator="containsText" text="Tolerable">
      <formula>NOT(ISERROR(SEARCH("Tolerable",I32)))</formula>
    </cfRule>
  </conditionalFormatting>
  <conditionalFormatting sqref="J14">
    <cfRule type="containsText" dxfId="421" priority="537" operator="containsText" text="Tolerable">
      <formula>NOT(ISERROR(SEARCH("Tolerable",J14)))</formula>
    </cfRule>
  </conditionalFormatting>
  <conditionalFormatting sqref="J17:J26">
    <cfRule type="containsText" dxfId="420" priority="338" operator="containsText" text="Tolerable">
      <formula>NOT(ISERROR(SEARCH("Tolerable",J17)))</formula>
    </cfRule>
  </conditionalFormatting>
  <conditionalFormatting sqref="J28">
    <cfRule type="containsText" dxfId="419" priority="64" operator="containsText" text="Tolerable">
      <formula>NOT(ISERROR(SEARCH("Tolerable",J28)))</formula>
    </cfRule>
  </conditionalFormatting>
  <conditionalFormatting sqref="K9:W9">
    <cfRule type="containsText" dxfId="418" priority="743" operator="containsText" text="Tolerable">
      <formula>NOT(ISERROR(SEARCH("Tolerable",K9)))</formula>
    </cfRule>
  </conditionalFormatting>
  <conditionalFormatting sqref="N34:P34 G34:K38">
    <cfRule type="containsText" dxfId="417" priority="137" operator="containsText" text="Tolerable">
      <formula>NOT(ISERROR(SEARCH("Tolerable",G34)))</formula>
    </cfRule>
  </conditionalFormatting>
  <conditionalFormatting sqref="N35:Q35">
    <cfRule type="containsText" dxfId="416" priority="199" operator="containsText" text="Tolerable">
      <formula>NOT(ISERROR(SEARCH("Tolerable",N35)))</formula>
    </cfRule>
  </conditionalFormatting>
  <conditionalFormatting sqref="N37:R38">
    <cfRule type="containsText" dxfId="415" priority="189" operator="containsText" text="Tolerable">
      <formula>NOT(ISERROR(SEARCH("Tolerable",N37)))</formula>
    </cfRule>
  </conditionalFormatting>
  <conditionalFormatting sqref="N32:W32">
    <cfRule type="containsText" dxfId="414" priority="304" operator="containsText" text="Tolerable">
      <formula>NOT(ISERROR(SEARCH("Tolerable",N32)))</formula>
    </cfRule>
  </conditionalFormatting>
  <conditionalFormatting sqref="N36:W36">
    <cfRule type="containsText" dxfId="413" priority="172" operator="containsText" text="Tolerable">
      <formula>NOT(ISERROR(SEARCH("Tolerable",N36)))</formula>
    </cfRule>
  </conditionalFormatting>
  <conditionalFormatting sqref="R6 R8 R63:R1048576">
    <cfRule type="containsText" dxfId="412" priority="4987" operator="containsText" text="MODERADO">
      <formula>NOT(ISERROR(SEARCH("MODERADO",R6)))</formula>
    </cfRule>
    <cfRule type="containsText" dxfId="411" priority="4991" operator="containsText" text="MODERADO">
      <formula>NOT(ISERROR(SEARCH("MODERADO",R6)))</formula>
    </cfRule>
    <cfRule type="containsText" dxfId="410" priority="4988" operator="containsText" text="INTOLERABLE">
      <formula>NOT(ISERROR(SEARCH("INTOLERABLE",R6)))</formula>
    </cfRule>
    <cfRule type="containsText" dxfId="409" priority="4990" operator="containsText" text="IMPORTANTE">
      <formula>NOT(ISERROR(SEARCH("IMPORTANTE",R6)))</formula>
    </cfRule>
  </conditionalFormatting>
  <conditionalFormatting sqref="R6 R63:R1048576">
    <cfRule type="containsText" dxfId="408" priority="5340" operator="containsText" text="Importante">
      <formula>NOT(ISERROR(SEARCH("Importante",R6)))</formula>
    </cfRule>
    <cfRule type="containsText" dxfId="407" priority="5341" operator="containsText" text="Moderado">
      <formula>NOT(ISERROR(SEARCH("Moderado",R6)))</formula>
    </cfRule>
    <cfRule type="containsText" dxfId="406" priority="5339" operator="containsText" text="Intolerable">
      <formula>NOT(ISERROR(SEARCH("Intolerable",R6)))</formula>
    </cfRule>
  </conditionalFormatting>
  <conditionalFormatting sqref="R11:R13">
    <cfRule type="containsText" dxfId="405" priority="576" operator="containsText" text="Moderado">
      <formula>NOT(ISERROR(SEARCH("Moderado",R11)))</formula>
    </cfRule>
    <cfRule type="containsText" dxfId="404" priority="566" operator="containsText" text="INTOLERABLE">
      <formula>NOT(ISERROR(SEARCH("INTOLERABLE",R11)))</formula>
    </cfRule>
    <cfRule type="containsText" dxfId="403" priority="563" operator="containsText" text="Importante">
      <formula>NOT(ISERROR(SEARCH("Importante",R11)))</formula>
    </cfRule>
    <cfRule type="containsText" dxfId="402" priority="564" operator="containsText" text="Moderado">
      <formula>NOT(ISERROR(SEARCH("Moderado",R11)))</formula>
    </cfRule>
    <cfRule type="containsText" dxfId="401" priority="561" operator="containsText" text="TOLERABLE">
      <formula>NOT(ISERROR(SEARCH("TOLERABLE",R11)))</formula>
    </cfRule>
    <cfRule type="containsText" dxfId="400" priority="560" operator="containsText" text="MODERADO">
      <formula>NOT(ISERROR(SEARCH("MODERADO",R11)))</formula>
    </cfRule>
    <cfRule type="containsText" dxfId="399" priority="559" operator="containsText" text="TRIVIAL">
      <formula>NOT(ISERROR(SEARCH("TRIVIAL",R11)))</formula>
    </cfRule>
    <cfRule type="containsText" dxfId="398" priority="565" operator="containsText" text="Tolerable">
      <formula>NOT(ISERROR(SEARCH("Tolerable",R11)))</formula>
    </cfRule>
    <cfRule type="containsText" dxfId="397" priority="567" operator="containsText" text="IMPORTANTE">
      <formula>NOT(ISERROR(SEARCH("IMPORTANTE",R11)))</formula>
    </cfRule>
    <cfRule type="containsText" dxfId="396" priority="562" operator="containsText" text="Intolerable">
      <formula>NOT(ISERROR(SEARCH("Intolerable",R11)))</formula>
    </cfRule>
    <cfRule type="containsText" dxfId="395" priority="568" operator="containsText" text="TRIVIAL">
      <formula>NOT(ISERROR(SEARCH("TRIVIAL",R11)))</formula>
    </cfRule>
    <cfRule type="containsText" dxfId="394" priority="569" operator="containsText" text="MODERADO">
      <formula>NOT(ISERROR(SEARCH("MODERADO",R11)))</formula>
    </cfRule>
    <cfRule type="containsText" dxfId="393" priority="575" operator="containsText" text="Importante">
      <formula>NOT(ISERROR(SEARCH("Importante",R11)))</formula>
    </cfRule>
    <cfRule type="containsText" dxfId="392" priority="570" operator="containsText" text="TOLERABLE">
      <formula>NOT(ISERROR(SEARCH("TOLERABLE",R11)))</formula>
    </cfRule>
    <cfRule type="containsText" dxfId="391" priority="572" operator="containsText" text="Importante">
      <formula>NOT(ISERROR(SEARCH("Importante",R11)))</formula>
    </cfRule>
    <cfRule type="containsText" dxfId="390" priority="573" operator="containsText" text="Moderado">
      <formula>NOT(ISERROR(SEARCH("Moderado",R11)))</formula>
    </cfRule>
    <cfRule type="containsText" dxfId="389" priority="574" operator="containsText" text="Intolerable">
      <formula>NOT(ISERROR(SEARCH("Intolerable",R11)))</formula>
    </cfRule>
    <cfRule type="containsText" dxfId="388" priority="571" operator="containsText" text="Intolerable">
      <formula>NOT(ISERROR(SEARCH("Intolerable",R11)))</formula>
    </cfRule>
  </conditionalFormatting>
  <conditionalFormatting sqref="R11:R14">
    <cfRule type="containsText" dxfId="387" priority="545" operator="containsText" text="INTOLERABLE">
      <formula>NOT(ISERROR(SEARCH("INTOLERABLE",R11)))</formula>
    </cfRule>
    <cfRule type="containsText" dxfId="386" priority="546" operator="containsText" text="IMPORTANTE">
      <formula>NOT(ISERROR(SEARCH("IMPORTANTE",R11)))</formula>
    </cfRule>
  </conditionalFormatting>
  <conditionalFormatting sqref="R14">
    <cfRule type="containsText" dxfId="385" priority="547" operator="containsText" text="MODERADO">
      <formula>NOT(ISERROR(SEARCH("MODERADO",R14)))</formula>
    </cfRule>
    <cfRule type="containsText" dxfId="384" priority="551" operator="containsText" text="Moderado">
      <formula>NOT(ISERROR(SEARCH("Moderado",R14)))</formula>
    </cfRule>
    <cfRule type="containsText" dxfId="383" priority="549" operator="containsText" text="Intolerable">
      <formula>NOT(ISERROR(SEARCH("Intolerable",R14)))</formula>
    </cfRule>
    <cfRule type="containsText" dxfId="382" priority="548" operator="containsText" text="importante">
      <formula>NOT(ISERROR(SEARCH("importante",R14)))</formula>
    </cfRule>
    <cfRule type="containsText" dxfId="381" priority="544" operator="containsText" text="MODERADO">
      <formula>NOT(ISERROR(SEARCH("MODERADO",R14)))</formula>
    </cfRule>
    <cfRule type="containsText" dxfId="380" priority="543" operator="containsText" text="Tolerable">
      <formula>NOT(ISERROR(SEARCH("Tolerable",R14)))</formula>
    </cfRule>
    <cfRule type="containsText" dxfId="379" priority="542" operator="containsText" text="Importante">
      <formula>NOT(ISERROR(SEARCH(("Importante"),(R14))))</formula>
    </cfRule>
    <cfRule type="containsText" dxfId="378" priority="541" operator="containsText" text="Tolerable">
      <formula>NOT(ISERROR(SEARCH(("Tolerable"),(R14))))</formula>
    </cfRule>
    <cfRule type="containsText" dxfId="377" priority="540" operator="containsText" text="Moderado">
      <formula>NOT(ISERROR(SEARCH(("Moderado"),(R14))))</formula>
    </cfRule>
    <cfRule type="containsText" dxfId="376" priority="539" operator="containsText" text="Importante">
      <formula>NOT(ISERROR(SEARCH(("Importante"),(R14))))</formula>
    </cfRule>
    <cfRule type="containsText" dxfId="375" priority="538" operator="containsText" text="Intolerable">
      <formula>NOT(ISERROR(SEARCH(("Intolerable"),(R14))))</formula>
    </cfRule>
    <cfRule type="containsText" dxfId="374" priority="550" operator="containsText" text="Importante">
      <formula>NOT(ISERROR(SEARCH("Importante",R14)))</formula>
    </cfRule>
  </conditionalFormatting>
  <conditionalFormatting sqref="R15">
    <cfRule type="containsText" dxfId="373" priority="525" operator="containsText" text="TOLERABLE">
      <formula>NOT(ISERROR(SEARCH("TOLERABLE",R15)))</formula>
    </cfRule>
    <cfRule type="containsText" dxfId="372" priority="524" operator="containsText" text="MODERADO">
      <formula>NOT(ISERROR(SEARCH("MODERADO",R15)))</formula>
    </cfRule>
    <cfRule type="containsText" dxfId="371" priority="523" operator="containsText" text="TRIVIAL">
      <formula>NOT(ISERROR(SEARCH("TRIVIAL",R15)))</formula>
    </cfRule>
    <cfRule type="containsText" dxfId="370" priority="522" operator="containsText" text="IMPORTANTE">
      <formula>NOT(ISERROR(SEARCH("IMPORTANTE",R15)))</formula>
    </cfRule>
    <cfRule type="containsText" dxfId="369" priority="521" operator="containsText" text="INTOLERABLE">
      <formula>NOT(ISERROR(SEARCH("INTOLERABLE",R15)))</formula>
    </cfRule>
    <cfRule type="containsText" dxfId="368" priority="520" operator="containsText" text="Tolerable">
      <formula>NOT(ISERROR(SEARCH("Tolerable",R15)))</formula>
    </cfRule>
    <cfRule type="containsText" dxfId="367" priority="531" operator="containsText" text="Moderado">
      <formula>NOT(ISERROR(SEARCH("Moderado",R15)))</formula>
    </cfRule>
    <cfRule type="containsText" dxfId="366" priority="530" operator="containsText" text="Importante">
      <formula>NOT(ISERROR(SEARCH("Importante",R15)))</formula>
    </cfRule>
    <cfRule type="containsText" dxfId="365" priority="529" operator="containsText" text="Intolerable">
      <formula>NOT(ISERROR(SEARCH("Intolerable",R15)))</formula>
    </cfRule>
    <cfRule type="containsText" dxfId="364" priority="528" operator="containsText" text="Moderado">
      <formula>NOT(ISERROR(SEARCH("Moderado",R15)))</formula>
    </cfRule>
    <cfRule type="containsText" dxfId="363" priority="527" operator="containsText" text="Importante">
      <formula>NOT(ISERROR(SEARCH("Importante",R15)))</formula>
    </cfRule>
    <cfRule type="containsText" dxfId="362" priority="526" operator="containsText" text="Intolerable">
      <formula>NOT(ISERROR(SEARCH("Intolerable",R15)))</formula>
    </cfRule>
  </conditionalFormatting>
  <conditionalFormatting sqref="R15:R16">
    <cfRule type="containsText" dxfId="361" priority="504" operator="containsText" text="Intolerable">
      <formula>NOT(ISERROR(SEARCH("Intolerable",R15)))</formula>
    </cfRule>
    <cfRule type="containsText" dxfId="360" priority="500" operator="containsText" text="TOLERABLE">
      <formula>NOT(ISERROR(SEARCH("TOLERABLE",R15)))</formula>
    </cfRule>
    <cfRule type="containsText" dxfId="359" priority="499" operator="containsText" text="MODERADO">
      <formula>NOT(ISERROR(SEARCH("MODERADO",R15)))</formula>
    </cfRule>
    <cfRule type="containsText" dxfId="358" priority="498" operator="containsText" text="TRIVIAL">
      <formula>NOT(ISERROR(SEARCH("TRIVIAL",R15)))</formula>
    </cfRule>
    <cfRule type="containsText" dxfId="357" priority="497" operator="containsText" text="IMPORTANTE">
      <formula>NOT(ISERROR(SEARCH("IMPORTANTE",R15)))</formula>
    </cfRule>
    <cfRule type="containsText" dxfId="356" priority="496" operator="containsText" text="INTOLERABLE">
      <formula>NOT(ISERROR(SEARCH("INTOLERABLE",R15)))</formula>
    </cfRule>
    <cfRule type="containsText" dxfId="355" priority="506" operator="containsText" text="Moderado">
      <formula>NOT(ISERROR(SEARCH("Moderado",R15)))</formula>
    </cfRule>
    <cfRule type="containsText" dxfId="354" priority="505" operator="containsText" text="Importante">
      <formula>NOT(ISERROR(SEARCH("Importante",R15)))</formula>
    </cfRule>
  </conditionalFormatting>
  <conditionalFormatting sqref="R16">
    <cfRule type="containsText" dxfId="353" priority="501" operator="containsText" text="Intolerable">
      <formula>NOT(ISERROR(SEARCH("Intolerable",R16)))</formula>
    </cfRule>
    <cfRule type="containsText" dxfId="352" priority="503" operator="containsText" text="Moderado">
      <formula>NOT(ISERROR(SEARCH("Moderado",R16)))</formula>
    </cfRule>
    <cfRule type="containsText" dxfId="351" priority="502" operator="containsText" text="Importante">
      <formula>NOT(ISERROR(SEARCH("Importante",R16)))</formula>
    </cfRule>
    <cfRule type="containsText" dxfId="350" priority="495" operator="containsText" text="Tolerable">
      <formula>NOT(ISERROR(SEARCH("Tolerable",R16)))</formula>
    </cfRule>
  </conditionalFormatting>
  <conditionalFormatting sqref="R16:R17">
    <cfRule type="containsText" dxfId="349" priority="480" operator="containsText" text="Moderado">
      <formula>NOT(ISERROR(SEARCH("Moderado",R16)))</formula>
    </cfRule>
    <cfRule type="containsText" dxfId="348" priority="479" operator="containsText" text="Importante">
      <formula>NOT(ISERROR(SEARCH("Importante",R16)))</formula>
    </cfRule>
    <cfRule type="containsText" dxfId="347" priority="478" operator="containsText" text="Intolerable">
      <formula>NOT(ISERROR(SEARCH("Intolerable",R16)))</formula>
    </cfRule>
    <cfRule type="containsText" dxfId="346" priority="470" operator="containsText" text="INTOLERABLE">
      <formula>NOT(ISERROR(SEARCH("INTOLERABLE",R16)))</formula>
    </cfRule>
    <cfRule type="containsText" dxfId="345" priority="474" operator="containsText" text="TOLERABLE">
      <formula>NOT(ISERROR(SEARCH("TOLERABLE",R16)))</formula>
    </cfRule>
    <cfRule type="containsText" dxfId="344" priority="473" operator="containsText" text="MODERADO">
      <formula>NOT(ISERROR(SEARCH("MODERADO",R16)))</formula>
    </cfRule>
    <cfRule type="containsText" dxfId="343" priority="472" operator="containsText" text="TRIVIAL">
      <formula>NOT(ISERROR(SEARCH("TRIVIAL",R16)))</formula>
    </cfRule>
    <cfRule type="containsText" dxfId="342" priority="471" operator="containsText" text="IMPORTANTE">
      <formula>NOT(ISERROR(SEARCH("IMPORTANTE",R16)))</formula>
    </cfRule>
  </conditionalFormatting>
  <conditionalFormatting sqref="R17">
    <cfRule type="containsText" dxfId="341" priority="476" operator="containsText" text="Importante">
      <formula>NOT(ISERROR(SEARCH("Importante",R17)))</formula>
    </cfRule>
    <cfRule type="containsText" dxfId="340" priority="475" operator="containsText" text="Intolerable">
      <formula>NOT(ISERROR(SEARCH("Intolerable",R17)))</formula>
    </cfRule>
    <cfRule type="containsText" dxfId="339" priority="477" operator="containsText" text="Moderado">
      <formula>NOT(ISERROR(SEARCH("Moderado",R17)))</formula>
    </cfRule>
    <cfRule type="containsText" dxfId="338" priority="469" operator="containsText" text="Tolerable">
      <formula>NOT(ISERROR(SEARCH("Tolerable",R17)))</formula>
    </cfRule>
  </conditionalFormatting>
  <conditionalFormatting sqref="R17:R18">
    <cfRule type="containsText" dxfId="337" priority="447" operator="containsText" text="MODERADO">
      <formula>NOT(ISERROR(SEARCH("MODERADO",R17)))</formula>
    </cfRule>
    <cfRule type="containsText" dxfId="336" priority="446" operator="containsText" text="TRIVIAL">
      <formula>NOT(ISERROR(SEARCH("TRIVIAL",R17)))</formula>
    </cfRule>
    <cfRule type="containsText" dxfId="335" priority="445" operator="containsText" text="IMPORTANTE">
      <formula>NOT(ISERROR(SEARCH("IMPORTANTE",R17)))</formula>
    </cfRule>
    <cfRule type="containsText" dxfId="334" priority="444" operator="containsText" text="INTOLERABLE">
      <formula>NOT(ISERROR(SEARCH("INTOLERABLE",R17)))</formula>
    </cfRule>
    <cfRule type="containsText" dxfId="333" priority="448" operator="containsText" text="TOLERABLE">
      <formula>NOT(ISERROR(SEARCH("TOLERABLE",R17)))</formula>
    </cfRule>
    <cfRule type="containsText" dxfId="332" priority="454" operator="containsText" text="Moderado">
      <formula>NOT(ISERROR(SEARCH("Moderado",R17)))</formula>
    </cfRule>
    <cfRule type="containsText" dxfId="331" priority="453" operator="containsText" text="Importante">
      <formula>NOT(ISERROR(SEARCH("Importante",R17)))</formula>
    </cfRule>
    <cfRule type="containsText" dxfId="330" priority="452" operator="containsText" text="Intolerable">
      <formula>NOT(ISERROR(SEARCH("Intolerable",R17)))</formula>
    </cfRule>
  </conditionalFormatting>
  <conditionalFormatting sqref="R18">
    <cfRule type="containsText" dxfId="329" priority="443" operator="containsText" text="Tolerable">
      <formula>NOT(ISERROR(SEARCH("Tolerable",R18)))</formula>
    </cfRule>
    <cfRule type="containsText" dxfId="328" priority="451" operator="containsText" text="Moderado">
      <formula>NOT(ISERROR(SEARCH("Moderado",R18)))</formula>
    </cfRule>
    <cfRule type="containsText" dxfId="327" priority="450" operator="containsText" text="Importante">
      <formula>NOT(ISERROR(SEARCH("Importante",R18)))</formula>
    </cfRule>
    <cfRule type="containsText" dxfId="326" priority="449" operator="containsText" text="Intolerable">
      <formula>NOT(ISERROR(SEARCH("Intolerable",R18)))</formula>
    </cfRule>
  </conditionalFormatting>
  <conditionalFormatting sqref="R18:R19">
    <cfRule type="containsText" dxfId="325" priority="421" operator="containsText" text="MODERADO">
      <formula>NOT(ISERROR(SEARCH("MODERADO",R18)))</formula>
    </cfRule>
    <cfRule type="containsText" dxfId="324" priority="420" operator="containsText" text="TRIVIAL">
      <formula>NOT(ISERROR(SEARCH("TRIVIAL",R18)))</formula>
    </cfRule>
    <cfRule type="containsText" dxfId="323" priority="419" operator="containsText" text="IMPORTANTE">
      <formula>NOT(ISERROR(SEARCH("IMPORTANTE",R18)))</formula>
    </cfRule>
    <cfRule type="containsText" dxfId="322" priority="418" operator="containsText" text="INTOLERABLE">
      <formula>NOT(ISERROR(SEARCH("INTOLERABLE",R18)))</formula>
    </cfRule>
    <cfRule type="containsText" dxfId="321" priority="428" operator="containsText" text="Moderado">
      <formula>NOT(ISERROR(SEARCH("Moderado",R18)))</formula>
    </cfRule>
    <cfRule type="containsText" dxfId="320" priority="427" operator="containsText" text="Importante">
      <formula>NOT(ISERROR(SEARCH("Importante",R18)))</formula>
    </cfRule>
    <cfRule type="containsText" dxfId="319" priority="426" operator="containsText" text="Intolerable">
      <formula>NOT(ISERROR(SEARCH("Intolerable",R18)))</formula>
    </cfRule>
    <cfRule type="containsText" dxfId="318" priority="422" operator="containsText" text="TOLERABLE">
      <formula>NOT(ISERROR(SEARCH("TOLERABLE",R18)))</formula>
    </cfRule>
  </conditionalFormatting>
  <conditionalFormatting sqref="R19">
    <cfRule type="containsText" dxfId="317" priority="417" operator="containsText" text="Tolerable">
      <formula>NOT(ISERROR(SEARCH("Tolerable",R19)))</formula>
    </cfRule>
    <cfRule type="containsText" dxfId="316" priority="423" operator="containsText" text="Intolerable">
      <formula>NOT(ISERROR(SEARCH("Intolerable",R19)))</formula>
    </cfRule>
    <cfRule type="containsText" dxfId="315" priority="425" operator="containsText" text="Moderado">
      <formula>NOT(ISERROR(SEARCH("Moderado",R19)))</formula>
    </cfRule>
    <cfRule type="containsText" dxfId="314" priority="424" operator="containsText" text="Importante">
      <formula>NOT(ISERROR(SEARCH("Importante",R19)))</formula>
    </cfRule>
  </conditionalFormatting>
  <conditionalFormatting sqref="R19:R20 R22:R23 R25:R26 AF20:AF23 AF25:AF26">
    <cfRule type="containsText" dxfId="313" priority="375" operator="containsText" text="INTOLERABLE">
      <formula>NOT(ISERROR(SEARCH("INTOLERABLE",R19)))</formula>
    </cfRule>
  </conditionalFormatting>
  <conditionalFormatting sqref="R19:R20 R22:T23 R25:R26 AF11:AF23 AF25:AF26">
    <cfRule type="containsText" dxfId="312" priority="383" operator="containsText" text="Intolerable">
      <formula>NOT(ISERROR(SEARCH("Intolerable",R11)))</formula>
    </cfRule>
  </conditionalFormatting>
  <conditionalFormatting sqref="R19:R20 AF20:AF23 R22:R23 R25:R26 AF25:AF26">
    <cfRule type="containsText" dxfId="311" priority="377" operator="containsText" text="TRIVIAL">
      <formula>NOT(ISERROR(SEARCH("TRIVIAL",R19)))</formula>
    </cfRule>
    <cfRule type="containsText" dxfId="310" priority="376" operator="containsText" text="IMPORTANTE">
      <formula>NOT(ISERROR(SEARCH("IMPORTANTE",R19)))</formula>
    </cfRule>
    <cfRule type="containsText" dxfId="309" priority="378" operator="containsText" text="MODERADO">
      <formula>NOT(ISERROR(SEARCH("MODERADO",R19)))</formula>
    </cfRule>
    <cfRule type="containsText" dxfId="308" priority="379" operator="containsText" text="TOLERABLE">
      <formula>NOT(ISERROR(SEARCH("TOLERABLE",R19)))</formula>
    </cfRule>
  </conditionalFormatting>
  <conditionalFormatting sqref="R19:R20 AF20:AF23 R22:T23 R25:R26 AF25:AF26">
    <cfRule type="containsText" dxfId="307" priority="385" operator="containsText" text="Moderado">
      <formula>NOT(ISERROR(SEARCH("Moderado",R19)))</formula>
    </cfRule>
    <cfRule type="containsText" dxfId="306" priority="384" operator="containsText" text="Importante">
      <formula>NOT(ISERROR(SEARCH("Importante",R19)))</formula>
    </cfRule>
  </conditionalFormatting>
  <conditionalFormatting sqref="R20 R22:R23 R25:R26">
    <cfRule type="containsText" dxfId="305" priority="373" operator="containsText" text="Moderado">
      <formula>NOT(ISERROR(SEARCH("Moderado",R20)))</formula>
    </cfRule>
    <cfRule type="containsText" dxfId="304" priority="374" operator="containsText" text="Tolerable">
      <formula>NOT(ISERROR(SEARCH("Tolerable",R20)))</formula>
    </cfRule>
    <cfRule type="containsText" dxfId="303" priority="372" operator="containsText" text="Importante">
      <formula>NOT(ISERROR(SEARCH("Importante",R20)))</formula>
    </cfRule>
    <cfRule type="containsText" dxfId="302" priority="380" operator="containsText" text="Intolerable">
      <formula>NOT(ISERROR(SEARCH("Intolerable",R20)))</formula>
    </cfRule>
    <cfRule type="containsText" dxfId="301" priority="381" operator="containsText" text="Importante">
      <formula>NOT(ISERROR(SEARCH("Importante",R20)))</formula>
    </cfRule>
    <cfRule type="containsText" dxfId="300" priority="382" operator="containsText" text="Moderado">
      <formula>NOT(ISERROR(SEARCH("Moderado",R20)))</formula>
    </cfRule>
    <cfRule type="containsText" dxfId="299" priority="369" operator="containsText" text="MODERADO">
      <formula>NOT(ISERROR(SEARCH("MODERADO",R20)))</formula>
    </cfRule>
    <cfRule type="containsText" dxfId="298" priority="371" operator="containsText" text="Intolerable">
      <formula>NOT(ISERROR(SEARCH("Intolerable",R20)))</formula>
    </cfRule>
    <cfRule type="containsText" dxfId="297" priority="370" operator="containsText" text="TOLERABLE">
      <formula>NOT(ISERROR(SEARCH("TOLERABLE",R20)))</formula>
    </cfRule>
  </conditionalFormatting>
  <conditionalFormatting sqref="R20">
    <cfRule type="containsText" dxfId="296" priority="366" operator="containsText" text="INTOLERABLE">
      <formula>NOT(ISERROR(SEARCH("INTOLERABLE",R20)))</formula>
    </cfRule>
    <cfRule type="containsText" dxfId="295" priority="368" operator="containsText" text="TRIVIAL">
      <formula>NOT(ISERROR(SEARCH("TRIVIAL",R20)))</formula>
    </cfRule>
    <cfRule type="containsText" dxfId="294" priority="367" operator="containsText" text="IMPORTANTE">
      <formula>NOT(ISERROR(SEARCH("IMPORTANTE",R20)))</formula>
    </cfRule>
  </conditionalFormatting>
  <conditionalFormatting sqref="R21">
    <cfRule type="containsText" dxfId="293" priority="398" operator="containsText" text="Importante">
      <formula>NOT(ISERROR(SEARCH("Importante",R21)))</formula>
    </cfRule>
    <cfRule type="containsText" dxfId="292" priority="397" operator="containsText" text="Intolerable">
      <formula>NOT(ISERROR(SEARCH("Intolerable",R21)))</formula>
    </cfRule>
    <cfRule type="containsText" dxfId="291" priority="390" operator="containsText" text="Importante">
      <formula>NOT(ISERROR(SEARCH(("Importante"),(R21))))</formula>
    </cfRule>
    <cfRule type="containsText" dxfId="290" priority="391" operator="containsText" text="Tolerable">
      <formula>NOT(ISERROR(SEARCH("Tolerable",R21)))</formula>
    </cfRule>
    <cfRule type="containsText" dxfId="289" priority="392" operator="containsText" text="MODERADO">
      <formula>NOT(ISERROR(SEARCH("MODERADO",R21)))</formula>
    </cfRule>
    <cfRule type="containsText" dxfId="288" priority="394" operator="containsText" text="IMPORTANTE">
      <formula>NOT(ISERROR(SEARCH("IMPORTANTE",R21)))</formula>
    </cfRule>
    <cfRule type="containsText" dxfId="287" priority="393" operator="containsText" text="INTOLERABLE">
      <formula>NOT(ISERROR(SEARCH("INTOLERABLE",R21)))</formula>
    </cfRule>
    <cfRule type="containsText" dxfId="286" priority="396" operator="containsText" text="importante">
      <formula>NOT(ISERROR(SEARCH("importante",R21)))</formula>
    </cfRule>
    <cfRule type="containsText" dxfId="285" priority="386" operator="containsText" text="Intolerable">
      <formula>NOT(ISERROR(SEARCH(("Intolerable"),(R21))))</formula>
    </cfRule>
    <cfRule type="containsText" dxfId="284" priority="395" operator="containsText" text="MODERADO">
      <formula>NOT(ISERROR(SEARCH("MODERADO",R21)))</formula>
    </cfRule>
    <cfRule type="containsText" dxfId="283" priority="399" operator="containsText" text="Moderado">
      <formula>NOT(ISERROR(SEARCH("Moderado",R21)))</formula>
    </cfRule>
    <cfRule type="containsText" dxfId="282" priority="387" operator="containsText" text="Importante">
      <formula>NOT(ISERROR(SEARCH(("Importante"),(R21))))</formula>
    </cfRule>
    <cfRule type="containsText" dxfId="281" priority="388" operator="containsText" text="Moderado">
      <formula>NOT(ISERROR(SEARCH(("Moderado"),(R21))))</formula>
    </cfRule>
    <cfRule type="containsText" dxfId="280" priority="389" operator="containsText" text="Tolerable">
      <formula>NOT(ISERROR(SEARCH(("Tolerable"),(R21))))</formula>
    </cfRule>
  </conditionalFormatting>
  <conditionalFormatting sqref="R22:R26">
    <cfRule type="containsText" dxfId="279" priority="348" operator="containsText" text="TRIVIAL">
      <formula>NOT(ISERROR(SEARCH("TRIVIAL",R22)))</formula>
    </cfRule>
  </conditionalFormatting>
  <conditionalFormatting sqref="R22:R27">
    <cfRule type="containsText" dxfId="278" priority="25" operator="containsText" text="INTOLERABLE">
      <formula>NOT(ISERROR(SEARCH("INTOLERABLE",R22)))</formula>
    </cfRule>
    <cfRule type="containsText" dxfId="277" priority="26" operator="containsText" text="IMPORTANTE">
      <formula>NOT(ISERROR(SEARCH("IMPORTANTE",R22)))</formula>
    </cfRule>
  </conditionalFormatting>
  <conditionalFormatting sqref="R24 AF24">
    <cfRule type="containsText" dxfId="276" priority="350" operator="containsText" text="Importante">
      <formula>NOT(ISERROR(SEARCH("Importante",R24)))</formula>
    </cfRule>
    <cfRule type="containsText" dxfId="275" priority="351" operator="containsText" text="Moderado">
      <formula>NOT(ISERROR(SEARCH("Moderado",R24)))</formula>
    </cfRule>
    <cfRule type="containsText" dxfId="274" priority="349" operator="containsText" text="Intolerable">
      <formula>NOT(ISERROR(SEARCH("Intolerable",R24)))</formula>
    </cfRule>
  </conditionalFormatting>
  <conditionalFormatting sqref="R24">
    <cfRule type="containsText" dxfId="273" priority="346" operator="containsText" text="MODERADO">
      <formula>NOT(ISERROR(SEARCH("MODERADO",R24)))</formula>
    </cfRule>
    <cfRule type="containsText" dxfId="272" priority="347" operator="containsText" text="TOLERABLE">
      <formula>NOT(ISERROR(SEARCH("TOLERABLE",R24)))</formula>
    </cfRule>
  </conditionalFormatting>
  <conditionalFormatting sqref="R27 AF27">
    <cfRule type="containsText" dxfId="271" priority="29" operator="containsText" text="Intolerable">
      <formula>NOT(ISERROR(SEARCH("Intolerable",R27)))</formula>
    </cfRule>
  </conditionalFormatting>
  <conditionalFormatting sqref="R27">
    <cfRule type="containsText" dxfId="270" priority="24" operator="containsText" text="MODERADO">
      <formula>NOT(ISERROR(SEARCH("MODERADO",R27)))</formula>
    </cfRule>
    <cfRule type="containsText" dxfId="269" priority="28" operator="containsText" text="importante">
      <formula>NOT(ISERROR(SEARCH("importante",R27)))</formula>
    </cfRule>
    <cfRule type="containsText" dxfId="268" priority="27" operator="containsText" text="MODERADO">
      <formula>NOT(ISERROR(SEARCH("MODERADO",R27)))</formula>
    </cfRule>
    <cfRule type="containsText" dxfId="267" priority="31" operator="containsText" text="Moderado">
      <formula>NOT(ISERROR(SEARCH("Moderado",R27)))</formula>
    </cfRule>
    <cfRule type="containsText" dxfId="266" priority="30" operator="containsText" text="Importante">
      <formula>NOT(ISERROR(SEARCH("Importante",R27)))</formula>
    </cfRule>
  </conditionalFormatting>
  <conditionalFormatting sqref="R28">
    <cfRule type="containsText" dxfId="265" priority="45" operator="containsText" text="MODERADO">
      <formula>NOT(ISERROR(SEARCH("MODERADO",R28)))</formula>
    </cfRule>
    <cfRule type="containsText" dxfId="264" priority="55" operator="containsText" text="TOLERABLE">
      <formula>NOT(ISERROR(SEARCH("TOLERABLE",R28)))</formula>
    </cfRule>
    <cfRule type="containsText" dxfId="263" priority="53" operator="containsText" text="TRIVIAL">
      <formula>NOT(ISERROR(SEARCH("TRIVIAL",R28)))</formula>
    </cfRule>
    <cfRule type="containsText" dxfId="262" priority="52" operator="containsText" text="IMPORTANTE">
      <formula>NOT(ISERROR(SEARCH("IMPORTANTE",R28)))</formula>
    </cfRule>
    <cfRule type="containsText" dxfId="261" priority="51" operator="containsText" text="INTOLERABLE">
      <formula>NOT(ISERROR(SEARCH("INTOLERABLE",R28)))</formula>
    </cfRule>
    <cfRule type="containsText" dxfId="260" priority="50" operator="containsText" text="Tolerable">
      <formula>NOT(ISERROR(SEARCH("Tolerable",R28)))</formula>
    </cfRule>
    <cfRule type="containsText" dxfId="259" priority="49" operator="containsText" text="Moderado">
      <formula>NOT(ISERROR(SEARCH("Moderado",R28)))</formula>
    </cfRule>
    <cfRule type="containsText" dxfId="258" priority="48" operator="containsText" text="Importante">
      <formula>NOT(ISERROR(SEARCH("Importante",R28)))</formula>
    </cfRule>
    <cfRule type="containsText" dxfId="257" priority="47" operator="containsText" text="Intolerable">
      <formula>NOT(ISERROR(SEARCH("Intolerable",R28)))</formula>
    </cfRule>
    <cfRule type="containsText" dxfId="256" priority="54" operator="containsText" text="MODERADO">
      <formula>NOT(ISERROR(SEARCH("MODERADO",R28)))</formula>
    </cfRule>
    <cfRule type="containsText" dxfId="255" priority="46" operator="containsText" text="TOLERABLE">
      <formula>NOT(ISERROR(SEARCH("TOLERABLE",R28)))</formula>
    </cfRule>
    <cfRule type="containsText" dxfId="254" priority="44" operator="containsText" text="TRIVIAL">
      <formula>NOT(ISERROR(SEARCH("TRIVIAL",R28)))</formula>
    </cfRule>
  </conditionalFormatting>
  <conditionalFormatting sqref="R28:R29">
    <cfRule type="containsText" dxfId="253" priority="17" operator="containsText" text="IMPORTANTE">
      <formula>NOT(ISERROR(SEARCH("IMPORTANTE",R28)))</formula>
    </cfRule>
    <cfRule type="containsText" dxfId="252" priority="16" operator="containsText" text="INTOLERABLE">
      <formula>NOT(ISERROR(SEARCH("INTOLERABLE",R28)))</formula>
    </cfRule>
  </conditionalFormatting>
  <conditionalFormatting sqref="R28:R38 AF29">
    <cfRule type="containsText" dxfId="251" priority="8" operator="containsText" text="Importante">
      <formula>NOT(ISERROR(SEARCH(("Importante"),(R28))))</formula>
    </cfRule>
    <cfRule type="containsText" dxfId="250" priority="7" operator="containsText" text="Tolerable">
      <formula>NOT(ISERROR(SEARCH(("Tolerable"),(R28))))</formula>
    </cfRule>
    <cfRule type="containsText" dxfId="249" priority="6" operator="containsText" text="Moderado">
      <formula>NOT(ISERROR(SEARCH(("Moderado"),(R28))))</formula>
    </cfRule>
    <cfRule type="containsText" dxfId="248" priority="5" operator="containsText" text="Importante">
      <formula>NOT(ISERROR(SEARCH(("Importante"),(R28))))</formula>
    </cfRule>
    <cfRule type="containsText" dxfId="247" priority="4" operator="containsText" text="Intolerable">
      <formula>NOT(ISERROR(SEARCH(("Intolerable"),(R28))))</formula>
    </cfRule>
  </conditionalFormatting>
  <conditionalFormatting sqref="R29 AF28:AF29">
    <cfRule type="containsText" dxfId="246" priority="20" operator="containsText" text="Intolerable">
      <formula>NOT(ISERROR(SEARCH("Intolerable",R28)))</formula>
    </cfRule>
  </conditionalFormatting>
  <conditionalFormatting sqref="R29 AF29">
    <cfRule type="containsText" dxfId="245" priority="9" operator="containsText" text="Tolerable">
      <formula>NOT(ISERROR(SEARCH("Tolerable",R29)))</formula>
    </cfRule>
  </conditionalFormatting>
  <conditionalFormatting sqref="R29">
    <cfRule type="containsText" dxfId="244" priority="19" operator="containsText" text="importante">
      <formula>NOT(ISERROR(SEARCH("importante",R29)))</formula>
    </cfRule>
    <cfRule type="containsText" dxfId="243" priority="15" operator="containsText" text="MODERADO">
      <formula>NOT(ISERROR(SEARCH("MODERADO",R29)))</formula>
    </cfRule>
    <cfRule type="containsText" dxfId="242" priority="18" operator="containsText" text="MODERADO">
      <formula>NOT(ISERROR(SEARCH("MODERADO",R29)))</formula>
    </cfRule>
  </conditionalFormatting>
  <conditionalFormatting sqref="R30 AF30">
    <cfRule type="containsText" dxfId="241" priority="772" operator="containsText" text="Intolerable">
      <formula>NOT(ISERROR(SEARCH("Intolerable",R30)))</formula>
    </cfRule>
    <cfRule type="containsText" dxfId="240" priority="774" operator="containsText" text="Moderado">
      <formula>NOT(ISERROR(SEARCH("Moderado",R30)))</formula>
    </cfRule>
    <cfRule type="containsText" dxfId="239" priority="773" operator="containsText" text="Importante">
      <formula>NOT(ISERROR(SEARCH("Importante",R30)))</formula>
    </cfRule>
  </conditionalFormatting>
  <conditionalFormatting sqref="R30">
    <cfRule type="containsText" dxfId="238" priority="771" operator="containsText" text="importante">
      <formula>NOT(ISERROR(SEARCH("importante",R30)))</formula>
    </cfRule>
    <cfRule type="containsText" dxfId="237" priority="767" operator="containsText" text="INTOLERABLE">
      <formula>NOT(ISERROR(SEARCH("INTOLERABLE",R30)))</formula>
    </cfRule>
    <cfRule type="containsText" dxfId="236" priority="769" operator="containsText" text="IMPORTANTE">
      <formula>NOT(ISERROR(SEARCH("IMPORTANTE",R30)))</formula>
    </cfRule>
    <cfRule type="containsText" dxfId="235" priority="770" operator="containsText" text="MODERADO">
      <formula>NOT(ISERROR(SEARCH("MODERADO",R30)))</formula>
    </cfRule>
  </conditionalFormatting>
  <conditionalFormatting sqref="R30:R31">
    <cfRule type="containsText" dxfId="234" priority="290" operator="containsText" text="Tolerable">
      <formula>NOT(ISERROR(SEARCH("Tolerable",R30)))</formula>
    </cfRule>
    <cfRule type="containsText" dxfId="233" priority="294" operator="containsText" text="MODERADO">
      <formula>NOT(ISERROR(SEARCH("MODERADO",R30)))</formula>
    </cfRule>
  </conditionalFormatting>
  <conditionalFormatting sqref="R31">
    <cfRule type="containsText" dxfId="232" priority="291" operator="containsText" text="INTOLERABLE">
      <formula>NOT(ISERROR(SEARCH("INTOLERABLE",R31)))</formula>
    </cfRule>
    <cfRule type="containsText" dxfId="231" priority="292" operator="containsText" text="IMPORTANTE">
      <formula>NOT(ISERROR(SEARCH("IMPORTANTE",R31)))</formula>
    </cfRule>
    <cfRule type="containsText" dxfId="230" priority="293" operator="containsText" text="TRIVIAL">
      <formula>NOT(ISERROR(SEARCH("TRIVIAL",R31)))</formula>
    </cfRule>
    <cfRule type="containsText" dxfId="229" priority="295" operator="containsText" text="TOLERABLE">
      <formula>NOT(ISERROR(SEARCH("TOLERABLE",R31)))</formula>
    </cfRule>
    <cfRule type="containsText" dxfId="228" priority="296" operator="containsText" text="Intolerable">
      <formula>NOT(ISERROR(SEARCH("Intolerable",R31)))</formula>
    </cfRule>
    <cfRule type="containsText" dxfId="227" priority="297" operator="containsText" text="Importante">
      <formula>NOT(ISERROR(SEARCH("Importante",R31)))</formula>
    </cfRule>
    <cfRule type="containsText" dxfId="226" priority="298" operator="containsText" text="Moderado">
      <formula>NOT(ISERROR(SEARCH("Moderado",R31)))</formula>
    </cfRule>
    <cfRule type="containsText" dxfId="225" priority="289" operator="containsText" text="Moderado">
      <formula>NOT(ISERROR(SEARCH("Moderado",R31)))</formula>
    </cfRule>
    <cfRule type="containsText" dxfId="224" priority="288" operator="containsText" text="Importante">
      <formula>NOT(ISERROR(SEARCH("Importante",R31)))</formula>
    </cfRule>
    <cfRule type="containsText" dxfId="223" priority="287" operator="containsText" text="Intolerable">
      <formula>NOT(ISERROR(SEARCH("Intolerable",R31)))</formula>
    </cfRule>
    <cfRule type="containsText" dxfId="222" priority="285" operator="containsText" text="MODERADO">
      <formula>NOT(ISERROR(SEARCH("MODERADO",R31)))</formula>
    </cfRule>
    <cfRule type="containsText" dxfId="221" priority="284" operator="containsText" text="TRIVIAL">
      <formula>NOT(ISERROR(SEARCH("TRIVIAL",R31)))</formula>
    </cfRule>
    <cfRule type="containsText" dxfId="220" priority="283" operator="containsText" text="IMPORTANTE">
      <formula>NOT(ISERROR(SEARCH("IMPORTANTE",R31)))</formula>
    </cfRule>
    <cfRule type="containsText" dxfId="219" priority="282" operator="containsText" text="INTOLERABLE">
      <formula>NOT(ISERROR(SEARCH("INTOLERABLE",R31)))</formula>
    </cfRule>
    <cfRule type="containsText" dxfId="218" priority="286" operator="containsText" text="TOLERABLE">
      <formula>NOT(ISERROR(SEARCH("TOLERABLE",R31)))</formula>
    </cfRule>
  </conditionalFormatting>
  <conditionalFormatting sqref="R32:R33">
    <cfRule type="containsText" dxfId="217" priority="305" operator="containsText" text="MODERADO">
      <formula>NOT(ISERROR(SEARCH("MODERADO",R32)))</formula>
    </cfRule>
    <cfRule type="containsText" dxfId="216" priority="306" operator="containsText" text="INTOLERABLE">
      <formula>NOT(ISERROR(SEARCH("INTOLERABLE",R32)))</formula>
    </cfRule>
    <cfRule type="containsText" dxfId="215" priority="307" operator="containsText" text="IMPORTANTE">
      <formula>NOT(ISERROR(SEARCH("IMPORTANTE",R32)))</formula>
    </cfRule>
    <cfRule type="containsText" dxfId="214" priority="308" operator="containsText" text="MODERADO">
      <formula>NOT(ISERROR(SEARCH("MODERADO",R32)))</formula>
    </cfRule>
    <cfRule type="containsText" dxfId="213" priority="309" operator="containsText" text="importante">
      <formula>NOT(ISERROR(SEARCH("importante",R32)))</formula>
    </cfRule>
    <cfRule type="containsText" dxfId="212" priority="310" operator="containsText" text="Intolerable">
      <formula>NOT(ISERROR(SEARCH("Intolerable",R32)))</formula>
    </cfRule>
    <cfRule type="containsText" dxfId="211" priority="312" operator="containsText" text="Moderado">
      <formula>NOT(ISERROR(SEARCH("Moderado",R32)))</formula>
    </cfRule>
    <cfRule type="containsText" dxfId="210" priority="311" operator="containsText" text="Importante">
      <formula>NOT(ISERROR(SEARCH("Importante",R32)))</formula>
    </cfRule>
  </conditionalFormatting>
  <conditionalFormatting sqref="R34:R36">
    <cfRule type="containsText" dxfId="209" priority="180" operator="containsText" text="Moderado">
      <formula>NOT(ISERROR(SEARCH("Moderado",R34)))</formula>
    </cfRule>
    <cfRule type="containsText" dxfId="208" priority="179" operator="containsText" text="Importante">
      <formula>NOT(ISERROR(SEARCH("Importante",R34)))</formula>
    </cfRule>
    <cfRule type="containsText" dxfId="207" priority="176" operator="containsText" text="MODERADO">
      <formula>NOT(ISERROR(SEARCH("MODERADO",R34)))</formula>
    </cfRule>
    <cfRule type="containsText" dxfId="206" priority="178" operator="containsText" text="Intolerable">
      <formula>NOT(ISERROR(SEARCH("Intolerable",R34)))</formula>
    </cfRule>
    <cfRule type="containsText" dxfId="205" priority="177" operator="containsText" text="importante">
      <formula>NOT(ISERROR(SEARCH("importante",R34)))</formula>
    </cfRule>
    <cfRule type="containsText" dxfId="204" priority="175" operator="containsText" text="IMPORTANTE">
      <formula>NOT(ISERROR(SEARCH("IMPORTANTE",R34)))</formula>
    </cfRule>
    <cfRule type="containsText" dxfId="203" priority="173" operator="containsText" text="MODERADO">
      <formula>NOT(ISERROR(SEARCH("MODERADO",R34)))</formula>
    </cfRule>
    <cfRule type="containsText" dxfId="202" priority="174" operator="containsText" text="INTOLERABLE">
      <formula>NOT(ISERROR(SEARCH("INTOLERABLE",R34)))</formula>
    </cfRule>
  </conditionalFormatting>
  <conditionalFormatting sqref="R37:R38">
    <cfRule type="containsText" dxfId="201" priority="197" operator="containsText" text="Moderado">
      <formula>NOT(ISERROR(SEARCH("Moderado",R37)))</formula>
    </cfRule>
    <cfRule type="containsText" dxfId="200" priority="195" operator="containsText" text="Intolerable">
      <formula>NOT(ISERROR(SEARCH("Intolerable",R37)))</formula>
    </cfRule>
    <cfRule type="containsText" dxfId="199" priority="190" operator="containsText" text="MODERADO">
      <formula>NOT(ISERROR(SEARCH("MODERADO",R37)))</formula>
    </cfRule>
    <cfRule type="containsText" dxfId="198" priority="191" operator="containsText" text="INTOLERABLE">
      <formula>NOT(ISERROR(SEARCH("INTOLERABLE",R37)))</formula>
    </cfRule>
    <cfRule type="containsText" dxfId="197" priority="196" operator="containsText" text="Importante">
      <formula>NOT(ISERROR(SEARCH("Importante",R37)))</formula>
    </cfRule>
    <cfRule type="containsText" dxfId="196" priority="192" operator="containsText" text="IMPORTANTE">
      <formula>NOT(ISERROR(SEARCH("IMPORTANTE",R37)))</formula>
    </cfRule>
    <cfRule type="containsText" dxfId="195" priority="193" operator="containsText" text="MODERADO">
      <formula>NOT(ISERROR(SEARCH("MODERADO",R37)))</formula>
    </cfRule>
    <cfRule type="containsText" dxfId="194" priority="194" operator="containsText" text="importante">
      <formula>NOT(ISERROR(SEARCH("importante",R37)))</formula>
    </cfRule>
  </conditionalFormatting>
  <conditionalFormatting sqref="R40">
    <cfRule type="containsText" dxfId="193" priority="627" operator="containsText" text="TRIVIAL">
      <formula>NOT(ISERROR(SEARCH("TRIVIAL",R40)))</formula>
    </cfRule>
    <cfRule type="containsText" dxfId="192" priority="626" operator="containsText" text="TOLERABLE">
      <formula>NOT(ISERROR(SEARCH("TOLERABLE",R40)))</formula>
    </cfRule>
    <cfRule type="containsText" dxfId="191" priority="625" operator="containsText" text="TOLERABLE">
      <formula>NOT(ISERROR(SEARCH("TOLERABLE",R40)))</formula>
    </cfRule>
    <cfRule type="containsText" dxfId="190" priority="624" operator="containsText" text="MODERADO">
      <formula>NOT(ISERROR(SEARCH("MODERADO",R40)))</formula>
    </cfRule>
    <cfRule type="containsText" dxfId="189" priority="623" operator="containsText" text="IMPORTANTE">
      <formula>NOT(ISERROR(SEARCH("IMPORTANTE",R40)))</formula>
    </cfRule>
    <cfRule type="containsText" dxfId="188" priority="622" operator="containsText" text="INTOLERABLE">
      <formula>NOT(ISERROR(SEARCH("INTOLERABLE",R40)))</formula>
    </cfRule>
  </conditionalFormatting>
  <conditionalFormatting sqref="R42 AF39:AF42">
    <cfRule type="containsText" dxfId="187" priority="634" operator="containsText" text="Intolerable">
      <formula>NOT(ISERROR(SEARCH("Intolerable",R39)))</formula>
    </cfRule>
  </conditionalFormatting>
  <conditionalFormatting sqref="R42">
    <cfRule type="containsText" dxfId="186" priority="631" operator="containsText" text="Intolerable">
      <formula>NOT(ISERROR(SEARCH("Intolerable",R42)))</formula>
    </cfRule>
    <cfRule type="containsText" dxfId="185" priority="632" operator="containsText" text="Importante">
      <formula>NOT(ISERROR(SEARCH("Importante",R42)))</formula>
    </cfRule>
    <cfRule type="containsText" dxfId="184" priority="633" operator="containsText" text="Moderado">
      <formula>NOT(ISERROR(SEARCH("Moderado",R42)))</formula>
    </cfRule>
  </conditionalFormatting>
  <conditionalFormatting sqref="R63:R1048576 AF63:AF1048576">
    <cfRule type="containsText" dxfId="183" priority="5342" operator="containsText" text="Intolerable">
      <formula>NOT(ISERROR(SEARCH("Intolerable",R63)))</formula>
    </cfRule>
    <cfRule type="containsText" dxfId="182" priority="5343" operator="containsText" text="Importante">
      <formula>NOT(ISERROR(SEARCH("Importante",R63)))</formula>
    </cfRule>
    <cfRule type="containsText" dxfId="181" priority="5344" operator="containsText" text="Moderado">
      <formula>NOT(ISERROR(SEARCH("Moderado",R63)))</formula>
    </cfRule>
  </conditionalFormatting>
  <conditionalFormatting sqref="R28:T28">
    <cfRule type="containsText" dxfId="180" priority="56" operator="containsText" text="Intolerable">
      <formula>NOT(ISERROR(SEARCH("Intolerable",R28)))</formula>
    </cfRule>
    <cfRule type="containsText" dxfId="179" priority="57" operator="containsText" text="Importante">
      <formula>NOT(ISERROR(SEARCH("Importante",R28)))</formula>
    </cfRule>
    <cfRule type="containsText" dxfId="178" priority="58" operator="containsText" text="Moderado">
      <formula>NOT(ISERROR(SEARCH("Moderado",R28)))</formula>
    </cfRule>
  </conditionalFormatting>
  <conditionalFormatting sqref="R33:W35">
    <cfRule type="containsText" dxfId="177" priority="72" operator="containsText" text="Tolerable">
      <formula>NOT(ISERROR(SEARCH("Tolerable",R33)))</formula>
    </cfRule>
  </conditionalFormatting>
  <conditionalFormatting sqref="S43 S47 S49 S51">
    <cfRule type="containsText" dxfId="176" priority="617" operator="containsText" text="IMPORTANTE">
      <formula>NOT(ISERROR(SEARCH("IMPORTANTE",S43)))</formula>
    </cfRule>
    <cfRule type="containsText" dxfId="175" priority="616" operator="containsText" text="INTOLERABLE">
      <formula>NOT(ISERROR(SEARCH("INTOLERABLE",S43)))</formula>
    </cfRule>
    <cfRule type="containsText" dxfId="174" priority="619" operator="containsText" text="TOLERABLE">
      <formula>NOT(ISERROR(SEARCH("TOLERABLE",S43)))</formula>
    </cfRule>
    <cfRule type="containsText" dxfId="173" priority="620" operator="containsText" text="TOLERABLE">
      <formula>NOT(ISERROR(SEARCH("TOLERABLE",S43)))</formula>
    </cfRule>
    <cfRule type="containsText" dxfId="172" priority="621" operator="containsText" text="TRIVIAL">
      <formula>NOT(ISERROR(SEARCH("TRIVIAL",S43)))</formula>
    </cfRule>
    <cfRule type="containsText" dxfId="171" priority="618" operator="containsText" text="MODERADO">
      <formula>NOT(ISERROR(SEARCH("MODERADO",S43)))</formula>
    </cfRule>
  </conditionalFormatting>
  <conditionalFormatting sqref="S29:W29 Y29:AE29">
    <cfRule type="containsText" dxfId="170" priority="1" operator="containsText" text="Tolerable">
      <formula>NOT(ISERROR(SEARCH("Tolerable",S29)))</formula>
    </cfRule>
  </conditionalFormatting>
  <conditionalFormatting sqref="S31:W31">
    <cfRule type="containsText" dxfId="169" priority="201" operator="containsText" text="Tolerable">
      <formula>NOT(ISERROR(SEARCH("Tolerable",S31)))</formula>
    </cfRule>
  </conditionalFormatting>
  <conditionalFormatting sqref="V37:V38">
    <cfRule type="containsText" dxfId="168" priority="183" operator="containsText" text="Tolerable">
      <formula>NOT(ISERROR(SEARCH("Tolerable",V37)))</formula>
    </cfRule>
  </conditionalFormatting>
  <conditionalFormatting sqref="Y31:AE32">
    <cfRule type="containsText" dxfId="167" priority="140" operator="containsText" text="Tolerable">
      <formula>NOT(ISERROR(SEARCH("Tolerable",Y31)))</formula>
    </cfRule>
  </conditionalFormatting>
  <conditionalFormatting sqref="Y37:AE38">
    <cfRule type="containsText" dxfId="166" priority="181" operator="containsText" text="Tolerable">
      <formula>NOT(ISERROR(SEARCH("Tolerable",Y37)))</formula>
    </cfRule>
  </conditionalFormatting>
  <conditionalFormatting sqref="Y9:AF9">
    <cfRule type="containsText" dxfId="165" priority="742" operator="containsText" text="Tolerable">
      <formula>NOT(ISERROR(SEARCH("Tolerable",Y9)))</formula>
    </cfRule>
  </conditionalFormatting>
  <conditionalFormatting sqref="Y35:AF35">
    <cfRule type="containsText" dxfId="164" priority="198" operator="containsText" text="Tolerable">
      <formula>NOT(ISERROR(SEARCH("Tolerable",Y35)))</formula>
    </cfRule>
  </conditionalFormatting>
  <conditionalFormatting sqref="Y36:AF36">
    <cfRule type="containsText" dxfId="163" priority="160" operator="containsText" text="Tolerable">
      <formula>NOT(ISERROR(SEARCH("Tolerable",Y36)))</formula>
    </cfRule>
  </conditionalFormatting>
  <conditionalFormatting sqref="AB33:AE34 Y34">
    <cfRule type="containsText" dxfId="162" priority="130" operator="containsText" text="Tolerable">
      <formula>NOT(ISERROR(SEARCH("Tolerable",Y33)))</formula>
    </cfRule>
  </conditionalFormatting>
  <conditionalFormatting sqref="AF5 AF8">
    <cfRule type="containsText" dxfId="161" priority="4986" operator="containsText" text="TOLERABLE">
      <formula>NOT(ISERROR(SEARCH("TOLERABLE",AF5)))</formula>
    </cfRule>
    <cfRule type="containsText" dxfId="160" priority="4985" operator="containsText" text="MODERADO">
      <formula>NOT(ISERROR(SEARCH("MODERADO",AF5)))</formula>
    </cfRule>
    <cfRule type="containsText" dxfId="159" priority="4983" operator="containsText" text="IMPORTANTE">
      <formula>NOT(ISERROR(SEARCH("IMPORTANTE",AF5)))</formula>
    </cfRule>
    <cfRule type="containsText" dxfId="158" priority="4984" operator="containsText" text="TRIVIAL">
      <formula>NOT(ISERROR(SEARCH("TRIVIAL",AF5)))</formula>
    </cfRule>
    <cfRule type="containsText" dxfId="157" priority="4982" operator="containsText" text="INTOLERABLE">
      <formula>NOT(ISERROR(SEARCH("INTOLERABLE",AF5)))</formula>
    </cfRule>
  </conditionalFormatting>
  <conditionalFormatting sqref="AF11:AF19">
    <cfRule type="containsText" dxfId="156" priority="405" operator="containsText" text="Importante">
      <formula>NOT(ISERROR(SEARCH("Importante",AF11)))</formula>
    </cfRule>
    <cfRule type="containsText" dxfId="155" priority="406" operator="containsText" text="Trivial">
      <formula>NOT(ISERROR(SEARCH("Trivial",AF11)))</formula>
    </cfRule>
    <cfRule type="containsText" dxfId="154" priority="407" operator="containsText" text="Moderado">
      <formula>NOT(ISERROR(SEARCH("Moderado",AF11)))</formula>
    </cfRule>
    <cfRule type="containsText" dxfId="153" priority="408" operator="containsText" text="Tolerable">
      <formula>NOT(ISERROR(SEARCH("Tolerable",AF11)))</formula>
    </cfRule>
  </conditionalFormatting>
  <conditionalFormatting sqref="AF20:AF23 AF25:AF26">
    <cfRule type="containsText" dxfId="152" priority="365" operator="containsText" text="Moderado">
      <formula>NOT(ISERROR(SEARCH("Moderado",AF20)))</formula>
    </cfRule>
    <cfRule type="containsText" dxfId="151" priority="363" operator="containsText" text="Intolerable">
      <formula>NOT(ISERROR(SEARCH("Intolerable",AF20)))</formula>
    </cfRule>
    <cfRule type="containsText" dxfId="150" priority="362" operator="containsText" text="Tolerable">
      <formula>NOT(ISERROR(SEARCH("Tolerable",AF20)))</formula>
    </cfRule>
    <cfRule type="containsText" dxfId="149" priority="361" operator="containsText" text="Moderado">
      <formula>NOT(ISERROR(SEARCH("Moderado",AF20)))</formula>
    </cfRule>
    <cfRule type="containsText" dxfId="148" priority="360" operator="containsText" text="Importante">
      <formula>NOT(ISERROR(SEARCH("Importante",AF20)))</formula>
    </cfRule>
    <cfRule type="containsText" dxfId="147" priority="359" operator="containsText" text="Intolerable">
      <formula>NOT(ISERROR(SEARCH("Intolerable",AF20)))</formula>
    </cfRule>
    <cfRule type="containsText" dxfId="146" priority="356" operator="containsText" text="TOLERABLE">
      <formula>NOT(ISERROR(SEARCH("TOLERABLE",AF20)))</formula>
    </cfRule>
    <cfRule type="containsText" dxfId="145" priority="355" operator="containsText" text="MODERADO">
      <formula>NOT(ISERROR(SEARCH("MODERADO",AF20)))</formula>
    </cfRule>
    <cfRule type="containsText" dxfId="144" priority="364" operator="containsText" text="Importante">
      <formula>NOT(ISERROR(SEARCH("Importante",AF20)))</formula>
    </cfRule>
  </conditionalFormatting>
  <conditionalFormatting sqref="AF20:AF26">
    <cfRule type="containsText" dxfId="143" priority="345" operator="containsText" text="TRIVIAL">
      <formula>NOT(ISERROR(SEARCH("TRIVIAL",AF20)))</formula>
    </cfRule>
  </conditionalFormatting>
  <conditionalFormatting sqref="AF20:AF27">
    <cfRule type="containsText" dxfId="142" priority="66" operator="containsText" text="IMPORTANTE">
      <formula>NOT(ISERROR(SEARCH("IMPORTANTE",AF20)))</formula>
    </cfRule>
    <cfRule type="containsText" dxfId="141" priority="65" operator="containsText" text="INTOLERABLE">
      <formula>NOT(ISERROR(SEARCH("INTOLERABLE",AF20)))</formula>
    </cfRule>
  </conditionalFormatting>
  <conditionalFormatting sqref="AF24">
    <cfRule type="containsText" dxfId="140" priority="343" operator="containsText" text="MODERADO">
      <formula>NOT(ISERROR(SEARCH("MODERADO",AF24)))</formula>
    </cfRule>
    <cfRule type="containsText" dxfId="139" priority="344" operator="containsText" text="TOLERABLE">
      <formula>NOT(ISERROR(SEARCH("TOLERABLE",AF24)))</formula>
    </cfRule>
  </conditionalFormatting>
  <conditionalFormatting sqref="AF27">
    <cfRule type="containsText" dxfId="138" priority="70" operator="containsText" text="Importante">
      <formula>NOT(ISERROR(SEARCH("Importante",AF27)))</formula>
    </cfRule>
    <cfRule type="containsText" dxfId="137" priority="68" operator="containsText" text="MODERADO">
      <formula>NOT(ISERROR(SEARCH("MODERADO",AF27)))</formula>
    </cfRule>
    <cfRule type="containsText" dxfId="136" priority="71" operator="containsText" text="Moderado">
      <formula>NOT(ISERROR(SEARCH("Moderado",AF27)))</formula>
    </cfRule>
    <cfRule type="containsText" dxfId="135" priority="69" operator="containsText" text="TOLERABLE">
      <formula>NOT(ISERROR(SEARCH("TOLERABLE",AF27)))</formula>
    </cfRule>
    <cfRule type="containsText" dxfId="134" priority="63" operator="containsText" text="Importante">
      <formula>NOT(ISERROR(SEARCH(("Importante"),(AF27))))</formula>
    </cfRule>
    <cfRule type="containsText" dxfId="133" priority="61" operator="containsText" text="Moderado">
      <formula>NOT(ISERROR(SEARCH(("Moderado"),(AF27))))</formula>
    </cfRule>
    <cfRule type="containsText" dxfId="132" priority="62" operator="containsText" text="Tolerable">
      <formula>NOT(ISERROR(SEARCH(("Tolerable"),(AF27))))</formula>
    </cfRule>
    <cfRule type="containsText" dxfId="131" priority="60" operator="containsText" text="Importante">
      <formula>NOT(ISERROR(SEARCH(("Importante"),(AF27))))</formula>
    </cfRule>
    <cfRule type="containsText" dxfId="130" priority="67" operator="containsText" text="TRIVIAL">
      <formula>NOT(ISERROR(SEARCH("TRIVIAL",AF27)))</formula>
    </cfRule>
    <cfRule type="containsText" dxfId="129" priority="59" operator="containsText" text="Intolerable">
      <formula>NOT(ISERROR(SEARCH(("Intolerable"),(AF27))))</formula>
    </cfRule>
  </conditionalFormatting>
  <conditionalFormatting sqref="AF27:AF28">
    <cfRule type="containsText" dxfId="128" priority="23" operator="containsText" text="Tolerable">
      <formula>NOT(ISERROR(SEARCH("Tolerable",AF27)))</formula>
    </cfRule>
  </conditionalFormatting>
  <conditionalFormatting sqref="AF28">
    <cfRule type="containsText" dxfId="127" priority="40" operator="containsText" text="Moderado">
      <formula>NOT(ISERROR(SEARCH("Moderado",AF28)))</formula>
    </cfRule>
    <cfRule type="containsText" dxfId="126" priority="43" operator="containsText" text="Moderado">
      <formula>NOT(ISERROR(SEARCH("Moderado",AF28)))</formula>
    </cfRule>
    <cfRule type="containsText" dxfId="125" priority="42" operator="containsText" text="Importante">
      <formula>NOT(ISERROR(SEARCH("Importante",AF28)))</formula>
    </cfRule>
    <cfRule type="containsText" dxfId="124" priority="34" operator="containsText" text="IMPORTANTE">
      <formula>NOT(ISERROR(SEARCH("IMPORTANTE",AF28)))</formula>
    </cfRule>
    <cfRule type="containsText" dxfId="123" priority="33" operator="containsText" text="INTOLERABLE">
      <formula>NOT(ISERROR(SEARCH("INTOLERABLE",AF28)))</formula>
    </cfRule>
    <cfRule type="containsText" dxfId="122" priority="41" operator="containsText" text="Intolerable">
      <formula>NOT(ISERROR(SEARCH("Intolerable",AF28)))</formula>
    </cfRule>
    <cfRule type="containsText" dxfId="121" priority="35" operator="containsText" text="TRIVIAL">
      <formula>NOT(ISERROR(SEARCH("TRIVIAL",AF28)))</formula>
    </cfRule>
    <cfRule type="containsText" dxfId="120" priority="36" operator="containsText" text="MODERADO">
      <formula>NOT(ISERROR(SEARCH("MODERADO",AF28)))</formula>
    </cfRule>
    <cfRule type="containsText" dxfId="119" priority="37" operator="containsText" text="TOLERABLE">
      <formula>NOT(ISERROR(SEARCH("TOLERABLE",AF28)))</formula>
    </cfRule>
    <cfRule type="containsText" dxfId="118" priority="38" operator="containsText" text="Intolerable">
      <formula>NOT(ISERROR(SEARCH("Intolerable",AF28)))</formula>
    </cfRule>
    <cfRule type="containsText" dxfId="117" priority="39" operator="containsText" text="Importante">
      <formula>NOT(ISERROR(SEARCH("Importante",AF28)))</formula>
    </cfRule>
  </conditionalFormatting>
  <conditionalFormatting sqref="AF28:AF29 R29">
    <cfRule type="containsText" dxfId="116" priority="21" operator="containsText" text="Importante">
      <formula>NOT(ISERROR(SEARCH("Importante",R28)))</formula>
    </cfRule>
    <cfRule type="containsText" dxfId="115" priority="22" operator="containsText" text="Moderado">
      <formula>NOT(ISERROR(SEARCH("Moderado",R28)))</formula>
    </cfRule>
  </conditionalFormatting>
  <conditionalFormatting sqref="AF28:AF29">
    <cfRule type="containsText" dxfId="114" priority="12" operator="containsText" text="TRIVIAL">
      <formula>NOT(ISERROR(SEARCH("TRIVIAL",AF28)))</formula>
    </cfRule>
    <cfRule type="containsText" dxfId="113" priority="10" operator="containsText" text="INTOLERABLE">
      <formula>NOT(ISERROR(SEARCH("INTOLERABLE",AF28)))</formula>
    </cfRule>
    <cfRule type="containsText" dxfId="112" priority="11" operator="containsText" text="IMPORTANTE">
      <formula>NOT(ISERROR(SEARCH("IMPORTANTE",AF28)))</formula>
    </cfRule>
    <cfRule type="containsText" dxfId="111" priority="13" operator="containsText" text="MODERADO">
      <formula>NOT(ISERROR(SEARCH("MODERADO",AF28)))</formula>
    </cfRule>
    <cfRule type="containsText" dxfId="110" priority="14" operator="containsText" text="TOLERABLE">
      <formula>NOT(ISERROR(SEARCH("TOLERABLE",AF28)))</formula>
    </cfRule>
  </conditionalFormatting>
  <conditionalFormatting sqref="AF30 F30:G30">
    <cfRule type="containsText" dxfId="109" priority="760" operator="containsText" text="Tolerable">
      <formula>NOT(ISERROR(SEARCH("Tolerable",F30)))</formula>
    </cfRule>
  </conditionalFormatting>
  <conditionalFormatting sqref="AF30">
    <cfRule type="containsText" dxfId="108" priority="762" operator="containsText" text="IMPORTANTE">
      <formula>NOT(ISERROR(SEARCH("IMPORTANTE",AF30)))</formula>
    </cfRule>
    <cfRule type="containsText" dxfId="107" priority="764" operator="containsText" text="MODERADO">
      <formula>NOT(ISERROR(SEARCH("MODERADO",AF30)))</formula>
    </cfRule>
    <cfRule type="containsText" dxfId="106" priority="761" operator="containsText" text="INTOLERABLE">
      <formula>NOT(ISERROR(SEARCH("INTOLERABLE",AF30)))</formula>
    </cfRule>
    <cfRule type="containsText" dxfId="105" priority="765" operator="containsText" text="TOLERABLE">
      <formula>NOT(ISERROR(SEARCH("TOLERABLE",AF30)))</formula>
    </cfRule>
    <cfRule type="containsText" dxfId="104" priority="763" operator="containsText" text="TRIVIAL">
      <formula>NOT(ISERROR(SEARCH("TRIVIAL",AF30)))</formula>
    </cfRule>
  </conditionalFormatting>
  <conditionalFormatting sqref="AF30:AF33">
    <cfRule type="containsText" dxfId="103" priority="250" operator="containsText" text="Importante">
      <formula>NOT(ISERROR(SEARCH("Importante",AF30)))</formula>
    </cfRule>
    <cfRule type="containsText" dxfId="102" priority="249" operator="containsText" text="Intolerable">
      <formula>NOT(ISERROR(SEARCH("Intolerable",AF30)))</formula>
    </cfRule>
    <cfRule type="containsText" dxfId="101" priority="251" operator="containsText" text="Moderado">
      <formula>NOT(ISERROR(SEARCH("Moderado",AF30)))</formula>
    </cfRule>
    <cfRule type="containsText" dxfId="100" priority="243" operator="containsText" text="TRIVIAL">
      <formula>NOT(ISERROR(SEARCH("TRIVIAL",AF30)))</formula>
    </cfRule>
    <cfRule type="containsText" dxfId="99" priority="245" operator="containsText" text="TOLERABLE">
      <formula>NOT(ISERROR(SEARCH("TOLERABLE",AF30)))</formula>
    </cfRule>
    <cfRule type="containsText" dxfId="98" priority="244" operator="containsText" text="MODERADO">
      <formula>NOT(ISERROR(SEARCH("MODERADO",AF30)))</formula>
    </cfRule>
    <cfRule type="containsText" dxfId="97" priority="242" operator="containsText" text="IMPORTANTE">
      <formula>NOT(ISERROR(SEARCH("IMPORTANTE",AF30)))</formula>
    </cfRule>
    <cfRule type="containsText" dxfId="96" priority="241" operator="containsText" text="INTOLERABLE">
      <formula>NOT(ISERROR(SEARCH("INTOLERABLE",AF30)))</formula>
    </cfRule>
  </conditionalFormatting>
  <conditionalFormatting sqref="AF31">
    <cfRule type="containsText" dxfId="95" priority="247" operator="containsText" text="Importante">
      <formula>NOT(ISERROR(SEARCH("Importante",AF31)))</formula>
    </cfRule>
    <cfRule type="containsText" dxfId="94" priority="248" operator="containsText" text="Moderado">
      <formula>NOT(ISERROR(SEARCH("Moderado",AF31)))</formula>
    </cfRule>
    <cfRule type="containsText" dxfId="93" priority="246" operator="containsText" text="Intolerable">
      <formula>NOT(ISERROR(SEARCH("Intolerable",AF31)))</formula>
    </cfRule>
  </conditionalFormatting>
  <conditionalFormatting sqref="AF31:AF33">
    <cfRule type="containsText" dxfId="92" priority="211" operator="containsText" text="IMPORTANTE">
      <formula>NOT(ISERROR(SEARCH("IMPORTANTE",AF31)))</formula>
    </cfRule>
    <cfRule type="containsText" dxfId="91" priority="210" operator="containsText" text="INTOLERABLE">
      <formula>NOT(ISERROR(SEARCH("INTOLERABLE",AF31)))</formula>
    </cfRule>
    <cfRule type="containsText" dxfId="90" priority="214" operator="containsText" text="TOLERABLE">
      <formula>NOT(ISERROR(SEARCH("TOLERABLE",AF31)))</formula>
    </cfRule>
    <cfRule type="containsText" dxfId="89" priority="215" operator="containsText" text="Intolerable">
      <formula>NOT(ISERROR(SEARCH("Intolerable",AF31)))</formula>
    </cfRule>
    <cfRule type="containsText" dxfId="88" priority="216" operator="containsText" text="Importante">
      <formula>NOT(ISERROR(SEARCH("Importante",AF31)))</formula>
    </cfRule>
    <cfRule type="containsText" dxfId="87" priority="212" operator="containsText" text="TRIVIAL">
      <formula>NOT(ISERROR(SEARCH("TRIVIAL",AF31)))</formula>
    </cfRule>
    <cfRule type="containsText" dxfId="86" priority="213" operator="containsText" text="MODERADO">
      <formula>NOT(ISERROR(SEARCH("MODERADO",AF31)))</formula>
    </cfRule>
    <cfRule type="containsText" dxfId="85" priority="240" operator="containsText" text="Tolerable">
      <formula>NOT(ISERROR(SEARCH("Tolerable",AF31)))</formula>
    </cfRule>
    <cfRule type="containsText" dxfId="84" priority="217" operator="containsText" text="Moderado">
      <formula>NOT(ISERROR(SEARCH("Moderado",AF31)))</formula>
    </cfRule>
  </conditionalFormatting>
  <conditionalFormatting sqref="AF32:AF33 AF35">
    <cfRule type="containsText" dxfId="83" priority="276" operator="containsText" text="Moderado">
      <formula>NOT(ISERROR(SEARCH("Moderado",AF32)))</formula>
    </cfRule>
    <cfRule type="containsText" dxfId="82" priority="275" operator="containsText" text="Importante">
      <formula>NOT(ISERROR(SEARCH("Importante",AF32)))</formula>
    </cfRule>
  </conditionalFormatting>
  <conditionalFormatting sqref="AF32:AF33">
    <cfRule type="containsText" dxfId="81" priority="207" operator="containsText" text="Moderado">
      <formula>NOT(ISERROR(SEARCH(("Moderado"),(AF32))))</formula>
    </cfRule>
    <cfRule type="containsText" dxfId="80" priority="209" operator="containsText" text="Importante">
      <formula>NOT(ISERROR(SEARCH(("Importante"),(AF32))))</formula>
    </cfRule>
    <cfRule type="containsText" dxfId="79" priority="205" operator="containsText" text="Intolerable">
      <formula>NOT(ISERROR(SEARCH(("Intolerable"),(AF32))))</formula>
    </cfRule>
    <cfRule type="containsText" dxfId="78" priority="206" operator="containsText" text="Importante">
      <formula>NOT(ISERROR(SEARCH(("Importante"),(AF32))))</formula>
    </cfRule>
    <cfRule type="containsText" dxfId="77" priority="208" operator="containsText" text="Tolerable">
      <formula>NOT(ISERROR(SEARCH(("Tolerable"),(AF32))))</formula>
    </cfRule>
  </conditionalFormatting>
  <conditionalFormatting sqref="AF34">
    <cfRule type="containsText" dxfId="76" priority="135" operator="containsText" text="Tolerable">
      <formula>NOT(ISERROR(SEARCH("Tolerable",AF34)))</formula>
    </cfRule>
    <cfRule type="containsText" dxfId="75" priority="134" operator="containsText" text="Moderado">
      <formula>NOT(ISERROR(SEARCH("Moderado",AF34)))</formula>
    </cfRule>
    <cfRule type="containsText" dxfId="74" priority="132" operator="containsText" text="Importante">
      <formula>NOT(ISERROR(SEARCH("Importante",AF34)))</formula>
    </cfRule>
    <cfRule type="containsText" dxfId="73" priority="131" operator="containsText" text="Intolerable">
      <formula>NOT(ISERROR(SEARCH("Intolerable",AF34)))</formula>
    </cfRule>
    <cfRule type="containsText" dxfId="72" priority="133" operator="containsText" text="Trivial">
      <formula>NOT(ISERROR(SEARCH("Trivial",AF34)))</formula>
    </cfRule>
  </conditionalFormatting>
  <conditionalFormatting sqref="AF35 AF32:AF33">
    <cfRule type="containsText" dxfId="71" priority="274" operator="containsText" text="Intolerable">
      <formula>NOT(ISERROR(SEARCH("Intolerable",AF32)))</formula>
    </cfRule>
  </conditionalFormatting>
  <conditionalFormatting sqref="AF35">
    <cfRule type="containsText" dxfId="70" priority="268" operator="containsText" text="TRIVIAL">
      <formula>NOT(ISERROR(SEARCH("TRIVIAL",AF35)))</formula>
    </cfRule>
    <cfRule type="containsText" dxfId="69" priority="273" operator="containsText" text="Moderado">
      <formula>NOT(ISERROR(SEARCH("Moderado",AF35)))</formula>
    </cfRule>
    <cfRule type="containsText" dxfId="68" priority="272" operator="containsText" text="Importante">
      <formula>NOT(ISERROR(SEARCH("Importante",AF35)))</formula>
    </cfRule>
    <cfRule type="containsText" dxfId="67" priority="271" operator="containsText" text="Intolerable">
      <formula>NOT(ISERROR(SEARCH("Intolerable",AF35)))</formula>
    </cfRule>
    <cfRule type="containsText" dxfId="66" priority="266" operator="containsText" text="INTOLERABLE">
      <formula>NOT(ISERROR(SEARCH("INTOLERABLE",AF35)))</formula>
    </cfRule>
    <cfRule type="containsText" dxfId="65" priority="267" operator="containsText" text="IMPORTANTE">
      <formula>NOT(ISERROR(SEARCH("IMPORTANTE",AF35)))</formula>
    </cfRule>
    <cfRule type="containsText" dxfId="64" priority="270" operator="containsText" text="TOLERABLE">
      <formula>NOT(ISERROR(SEARCH("TOLERABLE",AF35)))</formula>
    </cfRule>
    <cfRule type="containsText" dxfId="63" priority="269" operator="containsText" text="MODERADO">
      <formula>NOT(ISERROR(SEARCH("MODERADO",AF35)))</formula>
    </cfRule>
  </conditionalFormatting>
  <conditionalFormatting sqref="AF35:AF36">
    <cfRule type="containsText" dxfId="62" priority="171" operator="containsText" text="Moderado">
      <formula>NOT(ISERROR(SEARCH("Moderado",AF35)))</formula>
    </cfRule>
    <cfRule type="containsText" dxfId="61" priority="170" operator="containsText" text="Importante">
      <formula>NOT(ISERROR(SEARCH("Importante",AF35)))</formula>
    </cfRule>
    <cfRule type="containsText" dxfId="60" priority="169" operator="containsText" text="Intolerable">
      <formula>NOT(ISERROR(SEARCH("Intolerable",AF35)))</formula>
    </cfRule>
    <cfRule type="containsText" dxfId="59" priority="161" operator="containsText" text="INTOLERABLE">
      <formula>NOT(ISERROR(SEARCH("INTOLERABLE",AF35)))</formula>
    </cfRule>
    <cfRule type="containsText" dxfId="58" priority="162" operator="containsText" text="IMPORTANTE">
      <formula>NOT(ISERROR(SEARCH("IMPORTANTE",AF35)))</formula>
    </cfRule>
    <cfRule type="containsText" dxfId="57" priority="163" operator="containsText" text="TRIVIAL">
      <formula>NOT(ISERROR(SEARCH("TRIVIAL",AF35)))</formula>
    </cfRule>
    <cfRule type="containsText" dxfId="56" priority="164" operator="containsText" text="MODERADO">
      <formula>NOT(ISERROR(SEARCH("MODERADO",AF35)))</formula>
    </cfRule>
    <cfRule type="containsText" dxfId="55" priority="165" operator="containsText" text="TOLERABLE">
      <formula>NOT(ISERROR(SEARCH("TOLERABLE",AF35)))</formula>
    </cfRule>
  </conditionalFormatting>
  <conditionalFormatting sqref="AF35:AF38">
    <cfRule type="containsText" dxfId="54" priority="77" operator="containsText" text="Importante">
      <formula>NOT(ISERROR(SEARCH(("Importante"),(AF35))))</formula>
    </cfRule>
    <cfRule type="containsText" dxfId="53" priority="76" operator="containsText" text="Tolerable">
      <formula>NOT(ISERROR(SEARCH(("Tolerable"),(AF35))))</formula>
    </cfRule>
    <cfRule type="containsText" dxfId="52" priority="75" operator="containsText" text="Moderado">
      <formula>NOT(ISERROR(SEARCH(("Moderado"),(AF35))))</formula>
    </cfRule>
    <cfRule type="containsText" dxfId="51" priority="74" operator="containsText" text="Importante">
      <formula>NOT(ISERROR(SEARCH(("Importante"),(AF35))))</formula>
    </cfRule>
    <cfRule type="containsText" dxfId="50" priority="73" operator="containsText" text="Intolerable">
      <formula>NOT(ISERROR(SEARCH(("Intolerable"),(AF35))))</formula>
    </cfRule>
  </conditionalFormatting>
  <conditionalFormatting sqref="AF36">
    <cfRule type="containsText" dxfId="49" priority="166" operator="containsText" text="Intolerable">
      <formula>NOT(ISERROR(SEARCH("Intolerable",AF36)))</formula>
    </cfRule>
    <cfRule type="containsText" dxfId="48" priority="167" operator="containsText" text="Importante">
      <formula>NOT(ISERROR(SEARCH("Importante",AF36)))</formula>
    </cfRule>
    <cfRule type="containsText" dxfId="47" priority="168" operator="containsText" text="Moderado">
      <formula>NOT(ISERROR(SEARCH("Moderado",AF36)))</formula>
    </cfRule>
  </conditionalFormatting>
  <conditionalFormatting sqref="AF36:AF37">
    <cfRule type="containsText" dxfId="46" priority="116" operator="containsText" text="TOLERABLE">
      <formula>NOT(ISERROR(SEARCH("TOLERABLE",AF36)))</formula>
    </cfRule>
    <cfRule type="containsText" dxfId="45" priority="112" operator="containsText" text="INTOLERABLE">
      <formula>NOT(ISERROR(SEARCH("INTOLERABLE",AF36)))</formula>
    </cfRule>
    <cfRule type="containsText" dxfId="44" priority="113" operator="containsText" text="IMPORTANTE">
      <formula>NOT(ISERROR(SEARCH("IMPORTANTE",AF36)))</formula>
    </cfRule>
    <cfRule type="containsText" dxfId="43" priority="114" operator="containsText" text="TRIVIAL">
      <formula>NOT(ISERROR(SEARCH("TRIVIAL",AF36)))</formula>
    </cfRule>
    <cfRule type="containsText" dxfId="42" priority="115" operator="containsText" text="MODERADO">
      <formula>NOT(ISERROR(SEARCH("MODERADO",AF36)))</formula>
    </cfRule>
    <cfRule type="containsText" dxfId="41" priority="120" operator="containsText" text="Intolerable">
      <formula>NOT(ISERROR(SEARCH("Intolerable",AF36)))</formula>
    </cfRule>
    <cfRule type="containsText" dxfId="40" priority="121" operator="containsText" text="Importante">
      <formula>NOT(ISERROR(SEARCH("Importante",AF36)))</formula>
    </cfRule>
    <cfRule type="containsText" dxfId="39" priority="122" operator="containsText" text="Moderado">
      <formula>NOT(ISERROR(SEARCH("Moderado",AF36)))</formula>
    </cfRule>
  </conditionalFormatting>
  <conditionalFormatting sqref="AF37">
    <cfRule type="containsText" dxfId="38" priority="117" operator="containsText" text="Intolerable">
      <formula>NOT(ISERROR(SEARCH("Intolerable",AF37)))</formula>
    </cfRule>
    <cfRule type="containsText" dxfId="37" priority="118" operator="containsText" text="Importante">
      <formula>NOT(ISERROR(SEARCH("Importante",AF37)))</formula>
    </cfRule>
    <cfRule type="containsText" dxfId="36" priority="119" operator="containsText" text="Moderado">
      <formula>NOT(ISERROR(SEARCH("Moderado",AF37)))</formula>
    </cfRule>
    <cfRule type="containsText" dxfId="35" priority="111" operator="containsText" text="Tolerable">
      <formula>NOT(ISERROR(SEARCH("Tolerable",AF37)))</formula>
    </cfRule>
  </conditionalFormatting>
  <conditionalFormatting sqref="AF37:AF38">
    <cfRule type="containsText" dxfId="34" priority="91" operator="containsText" text="TOLERABLE">
      <formula>NOT(ISERROR(SEARCH("TOLERABLE",AF37)))</formula>
    </cfRule>
    <cfRule type="containsText" dxfId="33" priority="87" operator="containsText" text="INTOLERABLE">
      <formula>NOT(ISERROR(SEARCH("INTOLERABLE",AF37)))</formula>
    </cfRule>
    <cfRule type="containsText" dxfId="32" priority="88" operator="containsText" text="IMPORTANTE">
      <formula>NOT(ISERROR(SEARCH("IMPORTANTE",AF37)))</formula>
    </cfRule>
    <cfRule type="containsText" dxfId="31" priority="89" operator="containsText" text="TRIVIAL">
      <formula>NOT(ISERROR(SEARCH("TRIVIAL",AF37)))</formula>
    </cfRule>
    <cfRule type="containsText" dxfId="30" priority="90" operator="containsText" text="MODERADO">
      <formula>NOT(ISERROR(SEARCH("MODERADO",AF37)))</formula>
    </cfRule>
  </conditionalFormatting>
  <conditionalFormatting sqref="AF37:AF42">
    <cfRule type="containsText" dxfId="29" priority="97" operator="containsText" text="Moderado">
      <formula>NOT(ISERROR(SEARCH("Moderado",AF37)))</formula>
    </cfRule>
    <cfRule type="containsText" dxfId="28" priority="96" operator="containsText" text="Importante">
      <formula>NOT(ISERROR(SEARCH("Importante",AF37)))</formula>
    </cfRule>
    <cfRule type="containsText" dxfId="27" priority="95" operator="containsText" text="Intolerable">
      <formula>NOT(ISERROR(SEARCH("Intolerable",AF37)))</formula>
    </cfRule>
  </conditionalFormatting>
  <conditionalFormatting sqref="AF38">
    <cfRule type="containsText" dxfId="26" priority="78" operator="containsText" text="INTOLERABLE">
      <formula>NOT(ISERROR(SEARCH("INTOLERABLE",AF38)))</formula>
    </cfRule>
    <cfRule type="containsText" dxfId="25" priority="92" operator="containsText" text="Intolerable">
      <formula>NOT(ISERROR(SEARCH("Intolerable",AF38)))</formula>
    </cfRule>
    <cfRule type="containsText" dxfId="24" priority="93" operator="containsText" text="Importante">
      <formula>NOT(ISERROR(SEARCH("Importante",AF38)))</formula>
    </cfRule>
    <cfRule type="containsText" dxfId="23" priority="94" operator="containsText" text="Moderado">
      <formula>NOT(ISERROR(SEARCH("Moderado",AF38)))</formula>
    </cfRule>
    <cfRule type="containsText" dxfId="22" priority="83" operator="containsText" text="Intolerable">
      <formula>NOT(ISERROR(SEARCH("Intolerable",AF38)))</formula>
    </cfRule>
    <cfRule type="containsText" dxfId="21" priority="79" operator="containsText" text="IMPORTANTE">
      <formula>NOT(ISERROR(SEARCH("IMPORTANTE",AF38)))</formula>
    </cfRule>
    <cfRule type="containsText" dxfId="20" priority="80" operator="containsText" text="TRIVIAL">
      <formula>NOT(ISERROR(SEARCH("TRIVIAL",AF38)))</formula>
    </cfRule>
    <cfRule type="containsText" dxfId="19" priority="81" operator="containsText" text="MODERADO">
      <formula>NOT(ISERROR(SEARCH("MODERADO",AF38)))</formula>
    </cfRule>
    <cfRule type="containsText" dxfId="18" priority="82" operator="containsText" text="TOLERABLE">
      <formula>NOT(ISERROR(SEARCH("TOLERABLE",AF38)))</formula>
    </cfRule>
    <cfRule type="containsText" dxfId="17" priority="84" operator="containsText" text="Importante">
      <formula>NOT(ISERROR(SEARCH("Importante",AF38)))</formula>
    </cfRule>
    <cfRule type="containsText" dxfId="16" priority="85" operator="containsText" text="Moderado">
      <formula>NOT(ISERROR(SEARCH("Moderado",AF38)))</formula>
    </cfRule>
    <cfRule type="containsText" dxfId="15" priority="86" operator="containsText" text="Tolerable">
      <formula>NOT(ISERROR(SEARCH("Tolerable",AF38)))</formula>
    </cfRule>
  </conditionalFormatting>
  <conditionalFormatting sqref="AF39:AF42 R42">
    <cfRule type="containsText" dxfId="14" priority="636" operator="containsText" text="Moderado">
      <formula>NOT(ISERROR(SEARCH("Moderado",R39)))</formula>
    </cfRule>
    <cfRule type="containsText" dxfId="13" priority="635" operator="containsText" text="Importante">
      <formula>NOT(ISERROR(SEARCH("Importante",R39)))</formula>
    </cfRule>
  </conditionalFormatting>
  <conditionalFormatting sqref="AF63:AF1048576">
    <cfRule type="containsText" dxfId="12" priority="4854" operator="containsText" text="TOLERABLE">
      <formula>NOT(ISERROR(SEARCH("TOLERABLE",AF63)))</formula>
    </cfRule>
    <cfRule type="containsText" dxfId="11" priority="4860" operator="containsText" text="Intolerable">
      <formula>NOT(ISERROR(SEARCH("Intolerable",AF63)))</formula>
    </cfRule>
    <cfRule type="containsText" dxfId="10" priority="4861" operator="containsText" text="Importante">
      <formula>NOT(ISERROR(SEARCH("Importante",AF63)))</formula>
    </cfRule>
    <cfRule type="containsText" dxfId="9" priority="4850" operator="containsText" text="INTOLERABLE">
      <formula>NOT(ISERROR(SEARCH("INTOLERABLE",AF63)))</formula>
    </cfRule>
    <cfRule type="containsText" dxfId="8" priority="4852" operator="containsText" text="TRIVIAL">
      <formula>NOT(ISERROR(SEARCH("TRIVIAL",AF63)))</formula>
    </cfRule>
    <cfRule type="containsText" dxfId="7" priority="4853" operator="containsText" text="MODERADO">
      <formula>NOT(ISERROR(SEARCH("MODERADO",AF63)))</formula>
    </cfRule>
    <cfRule type="containsText" dxfId="6" priority="4862" operator="containsText" text="Moderado">
      <formula>NOT(ISERROR(SEARCH("Moderado",AF63)))</formula>
    </cfRule>
    <cfRule type="containsText" dxfId="5" priority="4851" operator="containsText" text="IMPORTANTE">
      <formula>NOT(ISERROR(SEARCH("IMPORTANTE",AF63)))</formula>
    </cfRule>
  </conditionalFormatting>
  <conditionalFormatting sqref="AG40:AG56">
    <cfRule type="containsText" dxfId="4" priority="4841" operator="containsText" text="MODERADO">
      <formula>NOT(ISERROR(SEARCH("MODERADO",AG40)))</formula>
    </cfRule>
    <cfRule type="containsText" dxfId="3" priority="4840" operator="containsText" text="IMPORTANTE">
      <formula>NOT(ISERROR(SEARCH("IMPORTANTE",AG40)))</formula>
    </cfRule>
    <cfRule type="containsText" dxfId="2" priority="4839" operator="containsText" text="INTOLERABLE">
      <formula>NOT(ISERROR(SEARCH("INTOLERABLE",AG40)))</formula>
    </cfRule>
    <cfRule type="containsText" dxfId="1" priority="4843" operator="containsText" text="TRIVIAL">
      <formula>NOT(ISERROR(SEARCH("TRIVIAL",AG40)))</formula>
    </cfRule>
    <cfRule type="containsText" dxfId="0" priority="4842" operator="containsText" text="TOLERABLE">
      <formula>NOT(ISERROR(SEARCH("TOLERABLE",AG40)))</formula>
    </cfRule>
  </conditionalFormatting>
  <printOptions horizontalCentered="1" verticalCentered="1"/>
  <pageMargins left="0.19685039370078741" right="0.19685039370078741" top="0.19685039370078741" bottom="0.19685039370078741" header="0.31496062992125984" footer="0.15748031496062992"/>
  <pageSetup paperSize="5" scale="10" orientation="landscape" horizontalDpi="300" verticalDpi="300" r:id="rId1"/>
  <rowBreaks count="2" manualBreakCount="2">
    <brk id="18" max="31" man="1"/>
    <brk id="29" max="31" man="1"/>
  </rowBreaks>
  <ignoredErrors>
    <ignoredError sqref="Q30 AE3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44"/>
  <sheetViews>
    <sheetView zoomScale="85" zoomScaleNormal="85" workbookViewId="0">
      <selection activeCell="H16" sqref="H16"/>
    </sheetView>
  </sheetViews>
  <sheetFormatPr baseColWidth="10" defaultColWidth="11.453125" defaultRowHeight="12.5" x14ac:dyDescent="0.25"/>
  <cols>
    <col min="1" max="1" width="7.54296875" style="1" customWidth="1"/>
    <col min="2" max="2" width="34.453125" style="1" customWidth="1"/>
    <col min="3" max="3" width="47.453125" style="1" customWidth="1"/>
    <col min="4" max="4" width="71.54296875" style="1" customWidth="1"/>
    <col min="5" max="16384" width="11.453125" style="1"/>
  </cols>
  <sheetData>
    <row r="1" spans="2:4" x14ac:dyDescent="0.25">
      <c r="B1" s="314" t="s">
        <v>59</v>
      </c>
      <c r="C1" s="314"/>
      <c r="D1" s="314"/>
    </row>
    <row r="2" spans="2:4" x14ac:dyDescent="0.25">
      <c r="B2" s="314"/>
      <c r="C2" s="314"/>
      <c r="D2" s="314"/>
    </row>
    <row r="3" spans="2:4" ht="13" thickBot="1" x14ac:dyDescent="0.3"/>
    <row r="4" spans="2:4" ht="30.75" customHeight="1" x14ac:dyDescent="0.25">
      <c r="B4" s="7" t="s">
        <v>0</v>
      </c>
      <c r="C4" s="7" t="s">
        <v>9</v>
      </c>
      <c r="D4" s="7" t="s">
        <v>1</v>
      </c>
    </row>
    <row r="5" spans="2:4" ht="27.75" customHeight="1" x14ac:dyDescent="0.25">
      <c r="B5" s="315" t="s">
        <v>8</v>
      </c>
      <c r="C5" s="2" t="s">
        <v>10</v>
      </c>
      <c r="D5" s="3" t="s">
        <v>11</v>
      </c>
    </row>
    <row r="6" spans="2:4" ht="27.75" customHeight="1" x14ac:dyDescent="0.25">
      <c r="B6" s="316"/>
      <c r="C6" s="4" t="s">
        <v>12</v>
      </c>
      <c r="D6" s="3" t="s">
        <v>12</v>
      </c>
    </row>
    <row r="7" spans="2:4" ht="17.25" customHeight="1" x14ac:dyDescent="0.25">
      <c r="B7" s="316"/>
      <c r="C7" s="318" t="s">
        <v>13</v>
      </c>
      <c r="D7" s="5" t="s">
        <v>14</v>
      </c>
    </row>
    <row r="8" spans="2:4" ht="17.25" customHeight="1" x14ac:dyDescent="0.25">
      <c r="B8" s="316"/>
      <c r="C8" s="318"/>
      <c r="D8" s="5" t="s">
        <v>15</v>
      </c>
    </row>
    <row r="9" spans="2:4" ht="17.25" customHeight="1" x14ac:dyDescent="0.25">
      <c r="B9" s="316"/>
      <c r="C9" s="318"/>
      <c r="D9" s="5" t="s">
        <v>16</v>
      </c>
    </row>
    <row r="10" spans="2:4" ht="17.25" customHeight="1" x14ac:dyDescent="0.25">
      <c r="B10" s="316"/>
      <c r="C10" s="318" t="s">
        <v>17</v>
      </c>
      <c r="D10" s="5" t="s">
        <v>18</v>
      </c>
    </row>
    <row r="11" spans="2:4" ht="17.25" customHeight="1" x14ac:dyDescent="0.25">
      <c r="B11" s="316"/>
      <c r="C11" s="318"/>
      <c r="D11" s="5" t="s">
        <v>19</v>
      </c>
    </row>
    <row r="12" spans="2:4" ht="17.25" customHeight="1" x14ac:dyDescent="0.25">
      <c r="B12" s="316"/>
      <c r="C12" s="318"/>
      <c r="D12" s="5" t="s">
        <v>20</v>
      </c>
    </row>
    <row r="13" spans="2:4" ht="17.25" customHeight="1" x14ac:dyDescent="0.25">
      <c r="B13" s="316"/>
      <c r="C13" s="318"/>
      <c r="D13" s="5" t="s">
        <v>21</v>
      </c>
    </row>
    <row r="14" spans="2:4" ht="17.25" customHeight="1" x14ac:dyDescent="0.25">
      <c r="B14" s="316"/>
      <c r="C14" s="318" t="s">
        <v>22</v>
      </c>
      <c r="D14" s="5" t="s">
        <v>23</v>
      </c>
    </row>
    <row r="15" spans="2:4" ht="17.25" customHeight="1" x14ac:dyDescent="0.25">
      <c r="B15" s="316"/>
      <c r="C15" s="318"/>
      <c r="D15" s="5" t="s">
        <v>24</v>
      </c>
    </row>
    <row r="16" spans="2:4" ht="17.25" customHeight="1" x14ac:dyDescent="0.25">
      <c r="B16" s="316"/>
      <c r="C16" s="318"/>
      <c r="D16" s="5" t="s">
        <v>25</v>
      </c>
    </row>
    <row r="17" spans="2:4" ht="17.25" customHeight="1" x14ac:dyDescent="0.25">
      <c r="B17" s="316"/>
      <c r="C17" s="318"/>
      <c r="D17" s="5" t="s">
        <v>26</v>
      </c>
    </row>
    <row r="18" spans="2:4" ht="17.25" customHeight="1" x14ac:dyDescent="0.25">
      <c r="B18" s="316"/>
      <c r="C18" s="318"/>
      <c r="D18" s="5" t="s">
        <v>27</v>
      </c>
    </row>
    <row r="19" spans="2:4" ht="17.25" customHeight="1" x14ac:dyDescent="0.25">
      <c r="B19" s="316"/>
      <c r="C19" s="318"/>
      <c r="D19" s="5" t="s">
        <v>28</v>
      </c>
    </row>
    <row r="20" spans="2:4" ht="17.25" customHeight="1" x14ac:dyDescent="0.25">
      <c r="B20" s="316"/>
      <c r="C20" s="318"/>
      <c r="D20" s="5" t="s">
        <v>29</v>
      </c>
    </row>
    <row r="21" spans="2:4" ht="17.25" customHeight="1" x14ac:dyDescent="0.25">
      <c r="B21" s="316"/>
      <c r="C21" s="318"/>
      <c r="D21" s="5" t="s">
        <v>30</v>
      </c>
    </row>
    <row r="22" spans="2:4" ht="17.25" customHeight="1" x14ac:dyDescent="0.25">
      <c r="B22" s="316"/>
      <c r="C22" s="318" t="s">
        <v>31</v>
      </c>
      <c r="D22" s="5" t="s">
        <v>32</v>
      </c>
    </row>
    <row r="23" spans="2:4" ht="17.25" customHeight="1" x14ac:dyDescent="0.25">
      <c r="B23" s="316"/>
      <c r="C23" s="318"/>
      <c r="D23" s="5" t="s">
        <v>33</v>
      </c>
    </row>
    <row r="24" spans="2:4" ht="17.25" customHeight="1" x14ac:dyDescent="0.25">
      <c r="B24" s="316"/>
      <c r="C24" s="318"/>
      <c r="D24" s="5" t="s">
        <v>34</v>
      </c>
    </row>
    <row r="25" spans="2:4" ht="17.25" customHeight="1" x14ac:dyDescent="0.25">
      <c r="B25" s="316"/>
      <c r="C25" s="318"/>
      <c r="D25" s="5" t="s">
        <v>35</v>
      </c>
    </row>
    <row r="26" spans="2:4" ht="17.25" customHeight="1" x14ac:dyDescent="0.25">
      <c r="B26" s="316"/>
      <c r="C26" s="318"/>
      <c r="D26" s="5" t="s">
        <v>36</v>
      </c>
    </row>
    <row r="27" spans="2:4" ht="17.25" customHeight="1" x14ac:dyDescent="0.25">
      <c r="B27" s="316"/>
      <c r="C27" s="319" t="s">
        <v>37</v>
      </c>
      <c r="D27" s="5" t="s">
        <v>38</v>
      </c>
    </row>
    <row r="28" spans="2:4" ht="17.25" customHeight="1" x14ac:dyDescent="0.25">
      <c r="B28" s="316"/>
      <c r="C28" s="319"/>
      <c r="D28" s="5" t="s">
        <v>39</v>
      </c>
    </row>
    <row r="29" spans="2:4" ht="17.25" customHeight="1" x14ac:dyDescent="0.25">
      <c r="B29" s="316"/>
      <c r="C29" s="319"/>
      <c r="D29" s="5" t="s">
        <v>40</v>
      </c>
    </row>
    <row r="30" spans="2:4" ht="17.25" customHeight="1" x14ac:dyDescent="0.25">
      <c r="B30" s="316"/>
      <c r="C30" s="319"/>
      <c r="D30" s="5" t="s">
        <v>41</v>
      </c>
    </row>
    <row r="31" spans="2:4" ht="17.25" customHeight="1" x14ac:dyDescent="0.25">
      <c r="B31" s="316"/>
      <c r="C31" s="319"/>
      <c r="D31" s="5" t="s">
        <v>42</v>
      </c>
    </row>
    <row r="32" spans="2:4" ht="17.25" customHeight="1" x14ac:dyDescent="0.25">
      <c r="B32" s="316"/>
      <c r="C32" s="319"/>
      <c r="D32" s="5" t="s">
        <v>43</v>
      </c>
    </row>
    <row r="33" spans="2:4" ht="17.25" customHeight="1" x14ac:dyDescent="0.25">
      <c r="B33" s="316"/>
      <c r="C33" s="319"/>
      <c r="D33" s="5" t="s">
        <v>44</v>
      </c>
    </row>
    <row r="34" spans="2:4" ht="17.25" customHeight="1" x14ac:dyDescent="0.25">
      <c r="B34" s="316"/>
      <c r="C34" s="318" t="s">
        <v>45</v>
      </c>
      <c r="D34" s="5" t="s">
        <v>46</v>
      </c>
    </row>
    <row r="35" spans="2:4" ht="17.25" customHeight="1" x14ac:dyDescent="0.25">
      <c r="B35" s="316"/>
      <c r="C35" s="318"/>
      <c r="D35" s="5" t="s">
        <v>47</v>
      </c>
    </row>
    <row r="36" spans="2:4" ht="17.25" customHeight="1" x14ac:dyDescent="0.25">
      <c r="B36" s="316"/>
      <c r="C36" s="318"/>
      <c r="D36" s="5" t="s">
        <v>48</v>
      </c>
    </row>
    <row r="37" spans="2:4" ht="17.25" customHeight="1" x14ac:dyDescent="0.25">
      <c r="B37" s="316"/>
      <c r="C37" s="319" t="s">
        <v>49</v>
      </c>
      <c r="D37" s="5" t="s">
        <v>50</v>
      </c>
    </row>
    <row r="38" spans="2:4" ht="17.25" customHeight="1" x14ac:dyDescent="0.25">
      <c r="B38" s="316"/>
      <c r="C38" s="319"/>
      <c r="D38" s="5" t="s">
        <v>51</v>
      </c>
    </row>
    <row r="39" spans="2:4" ht="17.25" customHeight="1" x14ac:dyDescent="0.25">
      <c r="B39" s="316"/>
      <c r="C39" s="319"/>
      <c r="D39" s="5" t="s">
        <v>52</v>
      </c>
    </row>
    <row r="40" spans="2:4" ht="17.25" customHeight="1" x14ac:dyDescent="0.25">
      <c r="B40" s="316"/>
      <c r="C40" s="319"/>
      <c r="D40" s="5" t="s">
        <v>53</v>
      </c>
    </row>
    <row r="41" spans="2:4" ht="17.25" customHeight="1" x14ac:dyDescent="0.25">
      <c r="B41" s="316"/>
      <c r="C41" s="318" t="s">
        <v>54</v>
      </c>
      <c r="D41" s="5" t="s">
        <v>55</v>
      </c>
    </row>
    <row r="42" spans="2:4" ht="17.25" customHeight="1" x14ac:dyDescent="0.25">
      <c r="B42" s="316"/>
      <c r="C42" s="318"/>
      <c r="D42" s="5" t="s">
        <v>56</v>
      </c>
    </row>
    <row r="43" spans="2:4" ht="17.25" customHeight="1" x14ac:dyDescent="0.25">
      <c r="B43" s="316"/>
      <c r="C43" s="318"/>
      <c r="D43" s="5" t="s">
        <v>57</v>
      </c>
    </row>
    <row r="44" spans="2:4" ht="17.25" customHeight="1" thickBot="1" x14ac:dyDescent="0.3">
      <c r="B44" s="317"/>
      <c r="C44" s="320"/>
      <c r="D44" s="6" t="s">
        <v>58</v>
      </c>
    </row>
  </sheetData>
  <mergeCells count="10">
    <mergeCell ref="B1:D2"/>
    <mergeCell ref="B5:B44"/>
    <mergeCell ref="C7:C9"/>
    <mergeCell ref="C10:C13"/>
    <mergeCell ref="C14:C21"/>
    <mergeCell ref="C22:C26"/>
    <mergeCell ref="C27:C33"/>
    <mergeCell ref="C34:C36"/>
    <mergeCell ref="C37:C40"/>
    <mergeCell ref="C41:C44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 final</vt:lpstr>
      <vt:lpstr>METODOLOGIA</vt:lpstr>
      <vt:lpstr>COORD. SEG. PAT.</vt:lpstr>
      <vt:lpstr>MAPA DE PROCESOS 2020</vt:lpstr>
      <vt:lpstr>'COORD. SEG. PAT.'!Área_de_impresión</vt:lpstr>
      <vt:lpstr>'MAPA DE PROCESOS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Sachez Guillen Jorge</dc:creator>
  <cp:lastModifiedBy>Dalenson Junior Paredes Torres</cp:lastModifiedBy>
  <cp:lastPrinted>2023-06-21T13:47:55Z</cp:lastPrinted>
  <dcterms:created xsi:type="dcterms:W3CDTF">2012-11-27T15:54:15Z</dcterms:created>
  <dcterms:modified xsi:type="dcterms:W3CDTF">2025-02-06T01:37:13Z</dcterms:modified>
</cp:coreProperties>
</file>